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giorgia.chergia\Desktop\Gaggio_per_pubblicazione\Schede O 2013-2018\"/>
    </mc:Choice>
  </mc:AlternateContent>
  <bookViews>
    <workbookView xWindow="0" yWindow="60" windowWidth="23310" windowHeight="10005" firstSheet="1" activeTab="1"/>
  </bookViews>
  <sheets>
    <sheet name="0_Tabella_compilazione" sheetId="29" r:id="rId1"/>
    <sheet name="O_IMPIANTI" sheetId="34" r:id="rId2"/>
  </sheets>
  <externalReferences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localSheetId="1" hidden="1">{#N/A,#N/A,FALSE,"P&amp;L-BS-CF"}</definedName>
    <definedName name="_ss1" hidden="1">{#N/A,#N/A,FALSE,"P&amp;L-BS-CF"}</definedName>
    <definedName name="A.3.a">#REF!</definedName>
    <definedName name="A.3.b">#REF!</definedName>
    <definedName name="A.3.c">#REF!</definedName>
    <definedName name="A.3.d">#REF!</definedName>
    <definedName name="aa" localSheetId="1" hidden="1">{"Area1",#N/A,TRUE,"Obiettivo";"Area2",#N/A,TRUE,"Dati per Direzione"}</definedName>
    <definedName name="aa" hidden="1">{"Area1",#N/A,TRUE,"Obiettivo";"Area2",#N/A,TRUE,"Dati per Direzione"}</definedName>
    <definedName name="ab" localSheetId="1" hidden="1">{#N/A,#N/A,FALSE,"P&amp;L-BS-CF"}</definedName>
    <definedName name="ab" hidden="1">{#N/A,#N/A,FALSE,"P&amp;L-BS-CF"}</definedName>
    <definedName name="All." localSheetId="1" hidden="1">{#N/A,#N/A,FALSE,"P&amp;L-BS-CF"}</definedName>
    <definedName name="All." hidden="1">{#N/A,#N/A,FALSE,"P&amp;L-BS-CF"}</definedName>
    <definedName name="anno_rendicontazione">'0_Tabella_compilazione'!$C$6</definedName>
    <definedName name="_xlnm.Print_Area" localSheetId="0">'0_Tabella_compilazione'!$A$2:$D$34</definedName>
    <definedName name="_xlnm.Print_Area" localSheetId="1">O_IMPIANTI!$A$1:$AD$177</definedName>
    <definedName name="AS2DocOpenMode" hidden="1">"AS2DocumentEdit"</definedName>
    <definedName name="AS2HasNoAutoHeaderFooter" hidden="1">" "</definedName>
    <definedName name="B.1">#REF!</definedName>
    <definedName name="B.2">#REF!</definedName>
    <definedName name="B.3">#REF!</definedName>
    <definedName name="BLPB1" hidden="1">[2]Bloomberg!#REF!</definedName>
    <definedName name="BLPB23" localSheetId="1" hidden="1">#REF!</definedName>
    <definedName name="BLPB23" hidden="1">#REF!</definedName>
    <definedName name="BLPB24" localSheetId="1" hidden="1">#REF!</definedName>
    <definedName name="BLPB24" hidden="1">#REF!</definedName>
    <definedName name="BLPB25" localSheetId="1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[3]capitalizzazione!#REF!</definedName>
    <definedName name="BLPH18" hidden="1">[3]capitalizzazione!#REF!</definedName>
    <definedName name="BLPH19" hidden="1">[3]capitalizzazione!#REF!</definedName>
    <definedName name="BLPH2" localSheetId="1" hidden="1">#REF!</definedName>
    <definedName name="BLPH2" hidden="1">#REF!</definedName>
    <definedName name="BLPH20" localSheetId="1" hidden="1">[3]capitalizzazione!#REF!</definedName>
    <definedName name="BLPH20" hidden="1">[3]capitalizzazione!#REF!</definedName>
    <definedName name="BLPH21" localSheetId="1" hidden="1">[3]capitalizzazione!#REF!</definedName>
    <definedName name="BLPH21" hidden="1">[3]capitalizzazione!#REF!</definedName>
    <definedName name="BLPH22" hidden="1">[3]capitalizzazione!#REF!</definedName>
    <definedName name="BLPH23" hidden="1">[3]capitalizzazione!#REF!</definedName>
    <definedName name="BLPH24" hidden="1">[3]capitalizzazione!#REF!</definedName>
    <definedName name="BLPH25" hidden="1">[3]capitalizzazione!#REF!</definedName>
    <definedName name="BLPH26" hidden="1">[3]capitalizzazione!#REF!</definedName>
    <definedName name="BLPH27" hidden="1">[3]capitalizzazione!#REF!</definedName>
    <definedName name="BLPH28" hidden="1">[3]capitalizzazione!#REF!</definedName>
    <definedName name="BLPH29" hidden="1">[3]capitalizzazione!#REF!</definedName>
    <definedName name="BLPH3" localSheetId="1" hidden="1">#REF!</definedName>
    <definedName name="BLPH3" hidden="1">#REF!</definedName>
    <definedName name="BLPH30" localSheetId="1" hidden="1">[3]capitalizzazione!#REF!</definedName>
    <definedName name="BLPH30" hidden="1">[3]capitalizzazione!#REF!</definedName>
    <definedName name="BLPH31" localSheetId="1" hidden="1">[3]capitalizzazione!#REF!</definedName>
    <definedName name="BLPH31" hidden="1">[3]capitalizzazione!#REF!</definedName>
    <definedName name="BLPH32" hidden="1">[3]capitalizzazione!#REF!</definedName>
    <definedName name="BLPH33" hidden="1">[3]capitalizzazione!#REF!</definedName>
    <definedName name="BLPH34" hidden="1">[3]capitalizzazione!#REF!</definedName>
    <definedName name="BLPH36" hidden="1">[3]capitalizzazione!#REF!</definedName>
    <definedName name="BLPH4" localSheetId="1" hidden="1">#REF!</definedName>
    <definedName name="BLPH4" hidden="1">#REF!</definedName>
    <definedName name="BLPH5" localSheetId="1" hidden="1">#REF!</definedName>
    <definedName name="BLPH5" hidden="1">#REF!</definedName>
    <definedName name="BLPH6" localSheetId="1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localSheetId="1" hidden="1">{#N/A,#N/A,TRUE,"Main Issues";#N/A,#N/A,TRUE,"Income statement ($)"}</definedName>
    <definedName name="bnmbm" hidden="1">{#N/A,#N/A,TRUE,"Main Issues";#N/A,#N/A,TRUE,"Income statement ($)"}</definedName>
    <definedName name="C.1">#REF!</definedName>
    <definedName name="C.2">#REF!</definedName>
    <definedName name="C.3">#REF!</definedName>
    <definedName name="C.4">#REF!</definedName>
    <definedName name="Carmen" localSheetId="1" hidden="1">{"Area1",#N/A,TRUE,"Obiettivo";"Area2",#N/A,TRUE,"Dati per Direzione"}</definedName>
    <definedName name="Carmen" hidden="1">{"Area1",#N/A,TRUE,"Obiettivo";"Area2",#N/A,TRUE,"Dati per Direzione"}</definedName>
    <definedName name="cc" localSheetId="1" hidden="1">{"Area1",#N/A,TRUE,"Obiettivo";"Area2",#N/A,TRUE,"Dati per Direzione"}</definedName>
    <definedName name="cc" hidden="1">{"Area1",#N/A,TRUE,"Obiettivo";"Area2",#N/A,TRUE,"Dati per Direzione"}</definedName>
    <definedName name="D.1">#REF!</definedName>
    <definedName name="D.2">#REF!</definedName>
    <definedName name="DD" localSheetId="1" hidden="1">{#N/A,#N/A,FALSE,"P&amp;L-BS-CF"}</definedName>
    <definedName name="DD" hidden="1">{#N/A,#N/A,FALSE,"P&amp;L-BS-CF"}</definedName>
    <definedName name="ddddddddddddd" localSheetId="1" hidden="1">{#N/A,#N/A,FALSE,"Aging Summary";#N/A,#N/A,FALSE,"Ratio Analysis";#N/A,#N/A,FALSE,"Test 120 Day Accts";#N/A,#N/A,FALSE,"Tickmarks"}</definedName>
    <definedName name="ddddddddddddd" hidden="1">{#N/A,#N/A,FALSE,"Aging Summary";#N/A,#N/A,FALSE,"Ratio Analysis";#N/A,#N/A,FALSE,"Test 120 Day Accts";#N/A,#N/A,FALSE,"Tickmarks"}</definedName>
    <definedName name="dsdsd" localSheetId="1" hidden="1">{"Area1",#N/A,TRUE,"Obiettivo";"Area2",#N/A,TRUE,"Dati per Direzione"}</definedName>
    <definedName name="dsdsd" hidden="1">{"Area1",#N/A,TRUE,"Obiettivo";"Area2",#N/A,TRUE,"Dati per Direzione"}</definedName>
    <definedName name="E.1.a">#REF!</definedName>
    <definedName name="ed" localSheetId="1" hidden="1">{#N/A,#N/A,FALSE,"P&amp;L-BS-CF"}</definedName>
    <definedName name="ed" hidden="1">{#N/A,#N/A,FALSE,"P&amp;L-BS-CF"}</definedName>
    <definedName name="ee" localSheetId="1" hidden="1">{"Area1",#N/A,TRUE,"Obiettivo";"Area2",#N/A,TRUE,"Dati per Direzione"}</definedName>
    <definedName name="ee" hidden="1">{"Area1",#N/A,TRUE,"Obiettivo";"Area2",#N/A,TRUE,"Dati per Direzione"}</definedName>
    <definedName name="ff" localSheetId="1" hidden="1">{"Area1",#N/A,TRUE,"Obiettivo";"Area2",#N/A,TRUE,"Dati per Direzione"}</definedName>
    <definedName name="ff" hidden="1">{"Area1",#N/A,TRUE,"Obiettivo";"Area2",#N/A,TRUE,"Dati per Direzione"}</definedName>
    <definedName name="gg" localSheetId="1" hidden="1">{#N/A,#N/A,FALSE,"P&amp;L-BS-CF"}</definedName>
    <definedName name="gg" hidden="1">{#N/A,#N/A,FALSE,"P&amp;L-BS-CF"}</definedName>
    <definedName name="ind." localSheetId="1" hidden="1">{#N/A,#N/A,TRUE,"Main Issues";#N/A,#N/A,TRUE,"Income statement ($)"}</definedName>
    <definedName name="ind." hidden="1">{#N/A,#N/A,TRUE,"Main Issues";#N/A,#N/A,TRUE,"Income statement ($)"}</definedName>
    <definedName name="J.2">#REF!</definedName>
    <definedName name="J.2.a">#REF!</definedName>
    <definedName name="J.2.b">#REF!</definedName>
    <definedName name="j.2.c">#REF!</definedName>
    <definedName name="J.2.d">#REF!</definedName>
    <definedName name="J.3">#REF!</definedName>
    <definedName name="J.3.a">#REF!</definedName>
    <definedName name="J.3.b">#REF!</definedName>
    <definedName name="J.3.c">#REF!</definedName>
    <definedName name="J.5">#REF!</definedName>
    <definedName name="J.5.a">#REF!</definedName>
    <definedName name="J.5.b">#REF!</definedName>
    <definedName name="J.5.c">#REF!</definedName>
    <definedName name="J.5.d">#REF!</definedName>
    <definedName name="J.6">#REF!</definedName>
    <definedName name="J.6.a">#REF!</definedName>
    <definedName name="J.6.b">#REF!</definedName>
    <definedName name="J.6.c">#REF!</definedName>
    <definedName name="J.6.d">#REF!</definedName>
    <definedName name="J.6.e">#REF!</definedName>
    <definedName name="K.1">#REF!</definedName>
    <definedName name="kk" localSheetId="1" hidden="1">{"Area1",#N/A,TRUE,"Obiettivo";"Area2",#N/A,TRUE,"Dati per Direzione"}</definedName>
    <definedName name="kk" hidden="1">{"Area1",#N/A,TRUE,"Obiettivo";"Area2",#N/A,TRUE,"Dati per Direzione"}</definedName>
    <definedName name="L.1">#REF!</definedName>
    <definedName name="L.2">#REF!</definedName>
    <definedName name="M.1.a">#REF!</definedName>
    <definedName name="MATT" localSheetId="1" hidden="1">{#N/A,#N/A,TRUE,"Main Issues";#N/A,#N/A,TRUE,"Income statement ($)"}</definedName>
    <definedName name="MATT" hidden="1">{#N/A,#N/A,TRUE,"Main Issues";#N/A,#N/A,TRUE,"Income statement ($)"}</definedName>
    <definedName name="N.1">#REF!</definedName>
    <definedName name="N.11">#REF!</definedName>
    <definedName name="N.2">#REF!</definedName>
    <definedName name="N.4">#REF!</definedName>
    <definedName name="N.5">#REF!</definedName>
    <definedName name="N.6">#REF!</definedName>
    <definedName name="N.7">#REF!</definedName>
    <definedName name="N.8.9.10">#REF!</definedName>
    <definedName name="nn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me_comune">'0_Tabella_compilazione'!$C$5</definedName>
    <definedName name="ok" localSheetId="1" hidden="1">{#N/A,#N/A,FALSE,"P&amp;L-BS-CF"}</definedName>
    <definedName name="ok" hidden="1">{#N/A,#N/A,FALSE,"P&amp;L-BS-CF"}</definedName>
    <definedName name="pippo" localSheetId="1" hidden="1">{#N/A,#N/A,FALSE,"P&amp;L-BS-CF"}</definedName>
    <definedName name="pippo" hidden="1">{#N/A,#N/A,FALSE,"P&amp;L-BS-CF"}</definedName>
    <definedName name="pwoefù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localSheetId="1" hidden="1">{#N/A,#N/A,FALSE,"P&amp;L-BS-CF"}</definedName>
    <definedName name="s" hidden="1">{#N/A,#N/A,FALSE,"P&amp;L-BS-CF"}</definedName>
    <definedName name="sas" localSheetId="1" hidden="1">{#N/A,#N/A,FALSE,"P&amp;L-BS-CF"}</definedName>
    <definedName name="sas" hidden="1">{#N/A,#N/A,FALSE,"P&amp;L-BS-CF"}</definedName>
    <definedName name="SSS" localSheetId="1" hidden="1">{#N/A,#N/A,FALSE,"P&amp;L-BS-CF"}</definedName>
    <definedName name="SSS" hidden="1">{#N/A,#N/A,FALSE,"P&amp;L-BS-CF"}</definedName>
    <definedName name="test" localSheetId="1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_01" localSheetId="1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localSheetId="1" hidden="1">{#N/A,#N/A,FALSE,"P&amp;L-BS-CF"}</definedName>
    <definedName name="ù" hidden="1">{#N/A,#N/A,FALSE,"P&amp;L-BS-CF"}</definedName>
    <definedName name="uui" localSheetId="1" hidden="1">{#N/A,#N/A,FALSE,"Aging Summary";#N/A,#N/A,FALSE,"Ratio Analysis";#N/A,#N/A,FALSE,"Test 120 Day Accts";#N/A,#N/A,FALSE,"Tickmarks"}</definedName>
    <definedName name="uui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localSheetId="1" hidden="1">{#N/A,#N/A,TRUE,"Main Issues";#N/A,#N/A,TRUE,"Income statement ($)"}</definedName>
    <definedName name="wrn.Danilo." hidden="1">{#N/A,#N/A,TRUE,"Main Issues";#N/A,#N/A,TRUE,"Income statement ($)"}</definedName>
    <definedName name="wrn.mario" localSheetId="1" hidden="1">{"Area1",#N/A,TRUE,"Obiettivo";"Area2",#N/A,TRUE,"Dati per Direzione"}</definedName>
    <definedName name="wrn.mario" hidden="1">{"Area1",#N/A,TRUE,"Obiettivo";"Area2",#N/A,TRUE,"Dati per Direzione"}</definedName>
    <definedName name="wrn.Mario." localSheetId="1" hidden="1">{"Area1",#N/A,TRUE,"Obiettivo";"Area2",#N/A,TRUE,"Dati per Direzione"}</definedName>
    <definedName name="wrn.Mario." hidden="1">{"Area1",#N/A,TRUE,"Obiettivo";"Area2",#N/A,TRUE,"Dati per Direzione"}</definedName>
    <definedName name="wrn.Modello.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localSheetId="1" hidden="1">{"Area1",#N/A,TRUE,"Obiettivo";"Area2",#N/A,TRUE,"Dati per Direzione"}</definedName>
    <definedName name="wrn.paolo" hidden="1">{"Area1",#N/A,TRUE,"Obiettivo";"Area2",#N/A,TRUE,"Dati per Direzione"}</definedName>
    <definedName name="wrn.Report._.Cash._.Flow." localSheetId="1" hidden="1">{#N/A,#N/A,FALSE,"P&amp;L-BS-CF"}</definedName>
    <definedName name="wrn.Report._.Cash._.Flow." hidden="1">{#N/A,#N/A,FALSE,"P&amp;L-BS-CF"}</definedName>
    <definedName name="wrn.Valuation." localSheetId="1" hidden="1">{#N/A,#N/A,FALSE,"Colombo";#N/A,#N/A,FALSE,"Colata";#N/A,#N/A,FALSE,"Colombo + Colata"}</definedName>
    <definedName name="wrn.Valuation." hidden="1">{#N/A,#N/A,FALSE,"Colombo";#N/A,#N/A,FALSE,"Colata";#N/A,#N/A,FALSE,"Colombo + Colata"}</definedName>
    <definedName name="xs" localSheetId="1" hidden="1">{#N/A,#N/A,FALSE,"P&amp;L-BS-CF"}</definedName>
    <definedName name="xs" hidden="1">{#N/A,#N/A,FALSE,"P&amp;L-BS-CF"}</definedName>
  </definedNames>
  <calcPr calcId="152511"/>
</workbook>
</file>

<file path=xl/calcChain.xml><?xml version="1.0" encoding="utf-8"?>
<calcChain xmlns="http://schemas.openxmlformats.org/spreadsheetml/2006/main">
  <c r="F143" i="34" l="1"/>
  <c r="G143" i="34" s="1"/>
  <c r="D73" i="34" l="1"/>
  <c r="D43" i="34"/>
  <c r="K148" i="34" l="1"/>
  <c r="K147" i="34"/>
  <c r="K146" i="34"/>
  <c r="K145" i="34"/>
  <c r="K143" i="34"/>
  <c r="K142" i="34"/>
  <c r="K141" i="34"/>
  <c r="K139" i="34"/>
  <c r="H148" i="34"/>
  <c r="H147" i="34"/>
  <c r="H146" i="34"/>
  <c r="H145" i="34"/>
  <c r="H143" i="34"/>
  <c r="H142" i="34"/>
  <c r="H141" i="34"/>
  <c r="H139" i="34"/>
  <c r="E148" i="34"/>
  <c r="E147" i="34"/>
  <c r="E146" i="34"/>
  <c r="J144" i="34"/>
  <c r="I144" i="34"/>
  <c r="G144" i="34"/>
  <c r="F144" i="34"/>
  <c r="J140" i="34"/>
  <c r="J149" i="34" s="1"/>
  <c r="I140" i="34"/>
  <c r="G140" i="34"/>
  <c r="G149" i="34" s="1"/>
  <c r="F140" i="34"/>
  <c r="F149" i="34" s="1"/>
  <c r="H140" i="34" l="1"/>
  <c r="H144" i="34"/>
  <c r="E142" i="34"/>
  <c r="K144" i="34"/>
  <c r="K140" i="34"/>
  <c r="I149" i="34"/>
  <c r="K149" i="34" l="1"/>
  <c r="H149" i="34"/>
  <c r="E137" i="34"/>
  <c r="D79" i="34"/>
  <c r="E158" i="34" l="1"/>
  <c r="E151" i="34"/>
  <c r="E154" i="34" s="1"/>
  <c r="E144" i="34"/>
  <c r="E140" i="34"/>
  <c r="E128" i="34"/>
  <c r="E124" i="34"/>
  <c r="F107" i="34"/>
  <c r="E107" i="34"/>
  <c r="D107" i="34"/>
  <c r="D63" i="34"/>
  <c r="D30" i="34"/>
  <c r="E149" i="34" l="1"/>
  <c r="E132" i="34"/>
  <c r="D85" i="34"/>
  <c r="E160" i="34" l="1"/>
  <c r="J1" i="34" l="1"/>
</calcChain>
</file>

<file path=xl/sharedStrings.xml><?xml version="1.0" encoding="utf-8"?>
<sst xmlns="http://schemas.openxmlformats.org/spreadsheetml/2006/main" count="285" uniqueCount="247">
  <si>
    <t>Numero addetti</t>
  </si>
  <si>
    <t>Ente/Azienda di appartenenza</t>
  </si>
  <si>
    <t>N° annuo di ore di impiego nel servizio</t>
  </si>
  <si>
    <t>Proprietà</t>
  </si>
  <si>
    <t>Denominazione</t>
  </si>
  <si>
    <t>Indirizzo</t>
  </si>
  <si>
    <t>Gestione</t>
  </si>
  <si>
    <t>B7 Servizi</t>
  </si>
  <si>
    <t>B8 Godimento beni di terzi</t>
  </si>
  <si>
    <t>B9 Personale</t>
  </si>
  <si>
    <t>B11 Variazioni rimanenze materie prime, sussidiarie, di consumo e di merci</t>
  </si>
  <si>
    <t>B12 Accantonamento per rischi</t>
  </si>
  <si>
    <t>B13 Altri accantonamenti</t>
  </si>
  <si>
    <t>B14 Oneri diversi di gestione</t>
  </si>
  <si>
    <t>COSTI OPERATIVI DIRETTI</t>
  </si>
  <si>
    <t>B6 Materie di consumo e merci (al netto di resi, abbuoni e sconti)</t>
  </si>
  <si>
    <t>…</t>
  </si>
  <si>
    <t>Comune di localizzazione</t>
  </si>
  <si>
    <t xml:space="preserve"> </t>
  </si>
  <si>
    <t>Scheda</t>
  </si>
  <si>
    <t>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</si>
  <si>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</si>
  <si>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</si>
  <si>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</si>
  <si>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</si>
  <si>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</si>
  <si>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</si>
  <si>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</si>
  <si>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</si>
  <si>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</si>
  <si>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</si>
  <si>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Compilata (sì/no) - OBBLIGATORIA</t>
  </si>
  <si>
    <t>Descrizione</t>
  </si>
  <si>
    <t>Costo totale annuo</t>
  </si>
  <si>
    <t>Qualifica/mansione</t>
  </si>
  <si>
    <t>Totale altri contributi</t>
  </si>
  <si>
    <t>Altri contributi</t>
  </si>
  <si>
    <t>Totale ricavi per attività collaterali</t>
  </si>
  <si>
    <t>utilizzo infrastrutture per altri servizi</t>
  </si>
  <si>
    <t>Ricavi per attività collaterali</t>
  </si>
  <si>
    <t>Altro (specificare)</t>
  </si>
  <si>
    <t>frazione merceologica 2</t>
  </si>
  <si>
    <t>frazione merceologica 1</t>
  </si>
  <si>
    <t>Totale ricavi derivanti dal trattamento dei rifiuti</t>
  </si>
  <si>
    <t>attività 2</t>
  </si>
  <si>
    <t>Importo totale</t>
  </si>
  <si>
    <t>Voce di ricavo</t>
  </si>
  <si>
    <t>Anno di estinzione del mutuo</t>
  </si>
  <si>
    <t>Anno di accensione del mutuo</t>
  </si>
  <si>
    <t>Quota in c/interessi</t>
  </si>
  <si>
    <t>Quota in c/capitale</t>
  </si>
  <si>
    <t>Mutuo 2</t>
  </si>
  <si>
    <t>Mutuo 1</t>
  </si>
  <si>
    <t>RATEI DEI MUTUI PUBBLICI IN ESSERE</t>
  </si>
  <si>
    <t xml:space="preserve">Totale </t>
  </si>
  <si>
    <t>DETTAGLIO B9 - PERSONALE IMPIANTO</t>
  </si>
  <si>
    <t>Di cui costi comuni afferibili a più impianti (sistemi di SQA, sistemi gestionali di controllo, omologhe, accettazione rifiuti, costi generali di controllo e coordinamento, ecc.)</t>
  </si>
  <si>
    <t>Di cui altri costi operativi non aventi natura finanziaria o straordinaria (imposte, costi per promozione e comunicazione, ecc.)</t>
  </si>
  <si>
    <t>Totale costi operativi</t>
  </si>
  <si>
    <t>costituzione di un fondo per la gestione post operativa della discarica</t>
  </si>
  <si>
    <t>costituzione di un fondo per il ripristino dei siti</t>
  </si>
  <si>
    <t xml:space="preserve">costituzione di un fondo per la demolizione a fine vita del termovalorizzatore </t>
  </si>
  <si>
    <t>affitti immobili</t>
  </si>
  <si>
    <t>affitti di terreno</t>
  </si>
  <si>
    <t>assicurazioni e fideiussioni</t>
  </si>
  <si>
    <t>consulenze</t>
  </si>
  <si>
    <t>sorveglianza ambientale e analisi di laboratorio (monitoraggio e controllo richiesti da normative ambientali, monitoraggio delle emissioni, monitoraggio aria e suolo, ecc.)</t>
  </si>
  <si>
    <t>gestione dei mezzi (costi per carburante, manutenzione, ecc.)</t>
  </si>
  <si>
    <t>manutenzione e riparazioni</t>
  </si>
  <si>
    <t>Voce di costo</t>
  </si>
  <si>
    <t>Scheda tecnica dell'impianto</t>
  </si>
  <si>
    <t>CARATTERISTICHE TECNICO-GESTIONALI  DELL'IMPIANTO</t>
  </si>
  <si>
    <t>Tipologia impianto</t>
  </si>
  <si>
    <t>t_impianto_id</t>
  </si>
  <si>
    <t>CARATTERISTICHE GENERALI DELL'IMPIANTO</t>
  </si>
  <si>
    <t>Ricavo da vendita totale</t>
  </si>
  <si>
    <t>N. CV maturati nell'anno</t>
  </si>
  <si>
    <t>Coefficiente moltiplicatore relativo alla fonte</t>
  </si>
  <si>
    <t>Fonte di produzione</t>
  </si>
  <si>
    <t xml:space="preserve">Quantità di energia incentivata </t>
  </si>
  <si>
    <t>Quota di energia prodotta incentivata con CV</t>
  </si>
  <si>
    <t xml:space="preserve">DETTAGLIO VENDITA CERTIFICATI VERDI </t>
  </si>
  <si>
    <t>O.9</t>
  </si>
  <si>
    <t>di cui INC</t>
  </si>
  <si>
    <t>di cui CEC</t>
  </si>
  <si>
    <t>di cui CEI</t>
  </si>
  <si>
    <t>Ricavo da cessione totale</t>
  </si>
  <si>
    <t>Quantità di energia conferita</t>
  </si>
  <si>
    <t>Quota di energia oggetto di convenzione</t>
  </si>
  <si>
    <t>Data scadenza incentivo</t>
  </si>
  <si>
    <t>Data scadenza</t>
  </si>
  <si>
    <t>Data entata in vigore</t>
  </si>
  <si>
    <t>Convenzioni</t>
  </si>
  <si>
    <t xml:space="preserve">DETTAGLIO VENDITA ENERGIA IN CONVENZIONE CIP 6 </t>
  </si>
  <si>
    <t>O.8</t>
  </si>
  <si>
    <t xml:space="preserve">Totale ricavi </t>
  </si>
  <si>
    <t>Ricavi da vendita di biogas e metano</t>
  </si>
  <si>
    <t xml:space="preserve">Totale ricavi derivanti dalla produzione e vendita di energia </t>
  </si>
  <si>
    <t>Allegare documentazione relativa</t>
  </si>
  <si>
    <t>altri incentivi (da specificare)</t>
  </si>
  <si>
    <t>CIP6</t>
  </si>
  <si>
    <t>tariffa omnicomprensiva</t>
  </si>
  <si>
    <t>certificati verdi</t>
  </si>
  <si>
    <t>da ritiro dedicato</t>
  </si>
  <si>
    <t>da scambio sul posto</t>
  </si>
  <si>
    <t>da energia immessa in rete</t>
  </si>
  <si>
    <t>Ricavi da vendita di energia elettrica</t>
  </si>
  <si>
    <t>Ricavi da vendita di energia termica</t>
  </si>
  <si>
    <t>Importo totale [incentivata]</t>
  </si>
  <si>
    <t>Prezzo unitario euro/MWh</t>
  </si>
  <si>
    <t>Importo totale [venduta]</t>
  </si>
  <si>
    <t>Totale ricavi derivanti dal recupero dei rifiuti da incenerimento</t>
  </si>
  <si>
    <t>Quantità totale</t>
  </si>
  <si>
    <t xml:space="preserve">RICAVI </t>
  </si>
  <si>
    <t>O.7</t>
  </si>
  <si>
    <t>O.6</t>
  </si>
  <si>
    <t>O.5</t>
  </si>
  <si>
    <t>Di cui oneri ambientali (tasse SO2 e NOx)</t>
  </si>
  <si>
    <t>per futuri investimenti</t>
  </si>
  <si>
    <t xml:space="preserve"> oneri di occupazione di spazi ed aree pubbliche</t>
  </si>
  <si>
    <t xml:space="preserve"> affitto mezzi d’opera specializzati</t>
  </si>
  <si>
    <t>servizio di depurazione dei reflui scaricati in pubblica fognatura (acque reflue industriali incluse le acque di prima pioggia)</t>
  </si>
  <si>
    <t>smaltimento di residui vari derivanti dall’attività di smaltimento (scorie, percolato, fanghi da depurazione delle acque di abbattimento dei fumi, ecc.)</t>
  </si>
  <si>
    <t>terra e materiali da copertura</t>
  </si>
  <si>
    <t>materiale inerte</t>
  </si>
  <si>
    <t>disinfettanti</t>
  </si>
  <si>
    <t>agenti anticorrosivi delle turbine (talco, ipoclorito di sodio, acido solforico, ecc.)</t>
  </si>
  <si>
    <t>prodotti di additivazione per l’acqua della caldaie e delle torri di raffreddamento</t>
  </si>
  <si>
    <t>carburanti</t>
  </si>
  <si>
    <t>prelievo di acqua</t>
  </si>
  <si>
    <t>acquisto dei reagenti per la depurazione dei fumi (urea, bicarbonato, carbone attivo, ecc.)</t>
  </si>
  <si>
    <t xml:space="preserve"> fornitura di energia elettrica</t>
  </si>
  <si>
    <t>O.4</t>
  </si>
  <si>
    <t>Produzione biogas</t>
  </si>
  <si>
    <t>Numero di lotti</t>
  </si>
  <si>
    <t>Ore effettive di funzionamento annue</t>
  </si>
  <si>
    <t>Tecnologia di combustione</t>
  </si>
  <si>
    <t>Numero di linee</t>
  </si>
  <si>
    <t>O.2</t>
  </si>
  <si>
    <t>O.1</t>
  </si>
  <si>
    <r>
      <t>IMPIANTI (</t>
    </r>
    <r>
      <rPr>
        <b/>
        <sz val="14"/>
        <rFont val="Arial"/>
        <family val="2"/>
      </rPr>
      <t>impianti classificati D e R1:</t>
    </r>
    <r>
      <rPr>
        <b/>
        <sz val="14"/>
        <color indexed="10"/>
        <rFont val="Arial"/>
        <family val="2"/>
      </rPr>
      <t xml:space="preserve"> </t>
    </r>
    <r>
      <rPr>
        <b/>
        <sz val="14"/>
        <rFont val="Arial"/>
        <family val="2"/>
      </rPr>
      <t>discariche, termovalorizzatori, ecc., esclusi gli ALTRI IMPIANTI)</t>
    </r>
  </si>
  <si>
    <t>Tab. O</t>
  </si>
  <si>
    <t>Note</t>
  </si>
  <si>
    <t>K</t>
  </si>
  <si>
    <t>L</t>
  </si>
  <si>
    <t>M</t>
  </si>
  <si>
    <t>N</t>
  </si>
  <si>
    <t>O</t>
  </si>
  <si>
    <t>P</t>
  </si>
  <si>
    <t>REFERENTE PER LA COMPILAZIONE DELL'ALLEGATO 1</t>
  </si>
  <si>
    <t>Nome</t>
  </si>
  <si>
    <t>Cognome</t>
  </si>
  <si>
    <t>Ente/azienda</t>
  </si>
  <si>
    <t>Ruolo</t>
  </si>
  <si>
    <t>Telefono</t>
  </si>
  <si>
    <t>Email</t>
  </si>
  <si>
    <t>COMUNE DI</t>
  </si>
  <si>
    <t>ANNO RENDICONTATO</t>
  </si>
  <si>
    <t>Altri contributi (specificare): …..</t>
  </si>
  <si>
    <t>altri ricavi (specificare): …..</t>
  </si>
  <si>
    <t>subtotale B6</t>
  </si>
  <si>
    <t>subtotale B7</t>
  </si>
  <si>
    <t>subtotale B8</t>
  </si>
  <si>
    <t>Quantità (con unità di misura)</t>
  </si>
  <si>
    <r>
      <t>Di cui oneri di mitigazione ambientale</t>
    </r>
    <r>
      <rPr>
        <i/>
        <sz val="10"/>
        <rFont val="Verdana"/>
        <family val="2"/>
      </rPr>
      <t xml:space="preserve"> </t>
    </r>
  </si>
  <si>
    <t>Voci di dettaglio</t>
  </si>
  <si>
    <t>subtotale B13</t>
  </si>
  <si>
    <t>subtotale B14</t>
  </si>
  <si>
    <t>Ricavi derivanti dal trattamento dei rifiuti urbani</t>
  </si>
  <si>
    <t>Ricavi derivanti dal trattamento dei rifiuti speciali</t>
  </si>
  <si>
    <t>heat_scheda.hlsx</t>
  </si>
  <si>
    <t>Capacità termica complessiva (MWt)</t>
  </si>
  <si>
    <t>Capacità nominale di smaltimento (ton/h)</t>
  </si>
  <si>
    <t>Potere calorifico inferiore di progetto di riferimento (Kcal/Kg)</t>
  </si>
  <si>
    <t>Potere calorifico inferiore medio - rifiuto urbano (Kcal/Kg)</t>
  </si>
  <si>
    <t>Potere calorifico inferiore per tipologia di rifiuto (Kcal/Kg)</t>
  </si>
  <si>
    <t>Potenza elettrica nominale (installata) (MWh)</t>
  </si>
  <si>
    <t>Volumetria autorizzata (ton/anno)</t>
  </si>
  <si>
    <t>Capacità residua (ton)</t>
  </si>
  <si>
    <t>sistemi informativi</t>
  </si>
  <si>
    <t>Indennità ambientali</t>
  </si>
  <si>
    <t>Imposte e tasse locali</t>
  </si>
  <si>
    <t>canone derivazione idrica</t>
  </si>
  <si>
    <t>Ricavi derivanti dal recupero dei residui da incenerimento</t>
  </si>
  <si>
    <t>Quantità totale (MWh)</t>
  </si>
  <si>
    <r>
      <t xml:space="preserve">Quantità </t>
    </r>
    <r>
      <rPr>
        <sz val="9"/>
        <color theme="0"/>
        <rFont val="Calibri"/>
        <family val="2"/>
        <scheme val="minor"/>
      </rPr>
      <t>venduta MWh</t>
    </r>
  </si>
  <si>
    <r>
      <t xml:space="preserve">Quantità </t>
    </r>
    <r>
      <rPr>
        <sz val="9"/>
        <color theme="0"/>
        <rFont val="Calibri"/>
        <family val="2"/>
        <scheme val="minor"/>
      </rPr>
      <t>incentivata MWh</t>
    </r>
  </si>
  <si>
    <t>Ricavi da incentivi da fonti rinnovabili</t>
  </si>
  <si>
    <t>N. CV venduti nell'anno (maturati in anni precedenti)(*)</t>
  </si>
  <si>
    <t>(*) Specificare le annualità in cui sono stati maturati</t>
  </si>
  <si>
    <t>DA COMPILARE OBBLIGATORIAMENTE</t>
  </si>
  <si>
    <t xml:space="preserve"> Elenco, di quali schede sono state compilate o meno nel presente foglio di calcolo.</t>
  </si>
  <si>
    <t>scrivere il nome del Comune nel riquadro rosa</t>
  </si>
  <si>
    <t>Voce di costo corrispondente (da B6 a B14)</t>
  </si>
  <si>
    <t>Importo totale (€)</t>
  </si>
  <si>
    <t>Importo (€)</t>
  </si>
  <si>
    <t>Discarica per rifiuti non pericoloosi</t>
  </si>
  <si>
    <t>CO.SE.A. Consorzio Sevizi Ambientali</t>
  </si>
  <si>
    <t>Gaggio Montano (BO)</t>
  </si>
  <si>
    <t xml:space="preserve">Loc. Ca' dei Ladri 253 - Silla </t>
  </si>
  <si>
    <t>5 Settori</t>
  </si>
  <si>
    <t>133.705 tn</t>
  </si>
  <si>
    <t>2.717.488 Nmc</t>
  </si>
  <si>
    <t>813 kwh</t>
  </si>
  <si>
    <t>74 MWh</t>
  </si>
  <si>
    <t>1.645 Mc</t>
  </si>
  <si>
    <t>fornitura di gas GPL</t>
  </si>
  <si>
    <t>7.701 lt</t>
  </si>
  <si>
    <t>83.901 lt</t>
  </si>
  <si>
    <t>1.720 Tonn</t>
  </si>
  <si>
    <t>418 Tonn</t>
  </si>
  <si>
    <t>materiale di consumo motore biogas</t>
  </si>
  <si>
    <t xml:space="preserve">materiale di consumo </t>
  </si>
  <si>
    <t>altro:</t>
  </si>
  <si>
    <t>varie di gestione discarica</t>
  </si>
  <si>
    <t>compensi a amministratori e sindaci</t>
  </si>
  <si>
    <t>corrispettivi art. 9 statuto ( Disagio Ambientale)</t>
  </si>
  <si>
    <t>utenze uffici</t>
  </si>
  <si>
    <t>Spese di gestione immobili</t>
  </si>
  <si>
    <t>Costi accessori, formazione del personale, varie di gestione</t>
  </si>
  <si>
    <t>gestione servizi informatici</t>
  </si>
  <si>
    <t xml:space="preserve">Spese servizi diversi </t>
  </si>
  <si>
    <t>abbonamenti giornali e riviste</t>
  </si>
  <si>
    <t xml:space="preserve">Contributi associativi </t>
  </si>
  <si>
    <t>altro (macchine elettroniche)</t>
  </si>
  <si>
    <t>fondo svalutazione crediti</t>
  </si>
  <si>
    <t>CO.SE.A Consorzio Servizi Ambientali</t>
  </si>
  <si>
    <t>OPERAI</t>
  </si>
  <si>
    <t>CAPO SQUADRA</t>
  </si>
  <si>
    <t>ADDETTO UFFICIO TECNICO</t>
  </si>
  <si>
    <t>ADDETTI PESA</t>
  </si>
  <si>
    <t>RESP. GESTIONE OPERATIVA IMPIANTO</t>
  </si>
  <si>
    <t>RESP. SETTORE TECNICO</t>
  </si>
  <si>
    <t>ADDETTO UFF. ACQUISTI E NORM. AMBIENTALE</t>
  </si>
  <si>
    <t>ADDETTO COMUNICAZIONE AMBIENTALE</t>
  </si>
  <si>
    <t>ADDETTO CERTIFICAZIONI DI QUALITA' ISO14001-2004 - EMAS</t>
  </si>
  <si>
    <t>ADDETTO BACK OFFICE PESA</t>
  </si>
  <si>
    <t>ADDETTI UFFICIO SEGRETERIA AFFARI GENERALI PROTOCOLLO</t>
  </si>
  <si>
    <t>ADDETTI UFFICIO AMMINISTRAZIONE E FINANZA</t>
  </si>
  <si>
    <t>DIRETTORE GENERALE</t>
  </si>
  <si>
    <t>Smaltimento ru</t>
  </si>
  <si>
    <t>Smaltimento rs</t>
  </si>
  <si>
    <t>31.330 tn</t>
  </si>
  <si>
    <t>6.223 tn</t>
  </si>
  <si>
    <t>Spese di rappresentanza</t>
  </si>
  <si>
    <t>Varie di gestione</t>
  </si>
  <si>
    <t>Imposte e tasse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</si>
</sst>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&quot;L.&quot;\ * #,##0_-;\-&quot;L.&quot;\ * #,##0_-;_-&quot;L.&quot;\ * &quot;-&quot;_-;_-@_-"/>
    <numFmt numFmtId="168" formatCode="0.0%"/>
    <numFmt numFmtId="169" formatCode="#,###.0"/>
    <numFmt numFmtId="170" formatCode="#,##0.000"/>
    <numFmt numFmtId="171" formatCode="#,##0_);\(#,##0\)"/>
    <numFmt numFmtId="172" formatCode="0.0&quot;x&quot;;@_)"/>
    <numFmt numFmtId="173" formatCode="#,##0;\(#,##0\);\-"/>
    <numFmt numFmtId="174" formatCode="&quot;L.&quot;#,##0"/>
    <numFmt numFmtId="175" formatCode="#,##0.0_);\(#,##0.0\)"/>
    <numFmt numFmtId="176" formatCode="#,##0_ ;\-#,##0\ ;\-"/>
    <numFmt numFmtId="177" formatCode="#,##0;[Red]\(#,##0\)"/>
    <numFmt numFmtId="178" formatCode="0.00%;[Red]\-0.00%"/>
    <numFmt numFmtId="179" formatCode="dd\ mmm\ yy"/>
    <numFmt numFmtId="180" formatCode="0%;[Red]\-0%"/>
    <numFmt numFmtId="181" formatCode="_(* #,##0_);_(* \(#,##0\);_(* &quot;-&quot;_);_(@_)"/>
    <numFmt numFmtId="182" formatCode="0.00_)"/>
    <numFmt numFmtId="183" formatCode="#,##0\ \ ;[Red]\-\ #,##0\ \ ;\-"/>
    <numFmt numFmtId="184" formatCode="#,##0.00_ ;[Red]\-#,##0.00;\-"/>
    <numFmt numFmtId="185" formatCode="_-* #,##0\ _F_-;\-* #,##0\ _F_-;_-* &quot;-&quot;\ _F_-;_-@_-"/>
    <numFmt numFmtId="186" formatCode="_-* #,##0.00\ _F_-;\-* #,##0.00\ _F_-;_-* &quot;-&quot;??\ _F_-;_-@_-"/>
    <numFmt numFmtId="187" formatCode="_-* #,##0\ &quot;F&quot;_-;\-* #,##0\ &quot;F&quot;_-;_-* &quot;-&quot;\ &quot;F&quot;_-;_-@_-"/>
    <numFmt numFmtId="188" formatCode="_-* #,##0.00\ &quot;F&quot;_-;\-* #,##0.00\ &quot;F&quot;_-;_-* &quot;-&quot;??\ &quot;F&quot;_-;_-@_-"/>
    <numFmt numFmtId="189" formatCode="0.00_ ;[Red]\-0.00\ "/>
    <numFmt numFmtId="190" formatCode="_-* #,##0.0_-;\-* #,##0.0_-;_-* &quot;-&quot;_-;_-@_-"/>
    <numFmt numFmtId="191" formatCode="#,##0.0"/>
  </numFmts>
  <fonts count="12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9"/>
      <color indexed="61"/>
      <name val="Arial"/>
      <family val="2"/>
    </font>
    <font>
      <b/>
      <sz val="14"/>
      <name val="Arial"/>
      <family val="2"/>
    </font>
    <font>
      <sz val="10"/>
      <color theme="7" tint="-0.249977111117893"/>
      <name val="Arial"/>
      <family val="2"/>
    </font>
    <font>
      <b/>
      <sz val="12"/>
      <color theme="7" tint="-0.249977111117893"/>
      <name val="Arial"/>
      <family val="2"/>
    </font>
    <font>
      <sz val="9"/>
      <name val="Arial"/>
      <family val="2"/>
    </font>
    <font>
      <sz val="10"/>
      <name val="Symbol"/>
      <family val="1"/>
      <charset val="2"/>
    </font>
    <font>
      <sz val="11"/>
      <name val="Symbol"/>
      <family val="1"/>
      <charset val="2"/>
    </font>
    <font>
      <b/>
      <sz val="9"/>
      <color indexed="9"/>
      <name val="Arial"/>
      <family val="2"/>
    </font>
    <font>
      <sz val="9"/>
      <color indexed="61"/>
      <name val="Arial"/>
      <family val="2"/>
    </font>
    <font>
      <b/>
      <sz val="9"/>
      <color indexed="18"/>
      <name val="Arial"/>
      <family val="2"/>
    </font>
    <font>
      <sz val="9"/>
      <color indexed="10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10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sz val="10"/>
      <color indexed="18"/>
      <name val="Arial"/>
      <family val="2"/>
    </font>
    <font>
      <i/>
      <sz val="9"/>
      <name val="Arial"/>
      <family val="2"/>
    </font>
    <font>
      <i/>
      <sz val="10"/>
      <name val="Verdana"/>
      <family val="2"/>
    </font>
    <font>
      <sz val="9"/>
      <color indexed="9"/>
      <name val="Arial"/>
      <family val="2"/>
    </font>
    <font>
      <sz val="9"/>
      <color theme="0"/>
      <name val="Arial"/>
      <family val="2"/>
    </font>
    <font>
      <sz val="9"/>
      <color theme="0"/>
      <name val="Calibri"/>
      <family val="2"/>
      <scheme val="minor"/>
    </font>
    <font>
      <sz val="9"/>
      <color indexed="18"/>
      <name val="Arial"/>
      <family val="2"/>
    </font>
    <font>
      <i/>
      <sz val="16"/>
      <name val="Arial"/>
      <family val="2"/>
    </font>
  </fonts>
  <fills count="6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447">
    <xf numFmtId="0" fontId="0" fillId="0" borderId="0"/>
    <xf numFmtId="171" fontId="3" fillId="2" borderId="1"/>
    <xf numFmtId="171" fontId="4" fillId="0" borderId="0"/>
    <xf numFmtId="168" fontId="3" fillId="2" borderId="1"/>
    <xf numFmtId="168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0" fillId="0" borderId="0"/>
    <xf numFmtId="0" fontId="60" fillId="0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183" fontId="60" fillId="0" borderId="2"/>
    <xf numFmtId="184" fontId="54" fillId="4" borderId="3"/>
    <xf numFmtId="189" fontId="54" fillId="5" borderId="0"/>
    <xf numFmtId="189" fontId="54" fillId="5" borderId="0"/>
    <xf numFmtId="183" fontId="60" fillId="0" borderId="2"/>
    <xf numFmtId="183" fontId="60" fillId="0" borderId="2"/>
    <xf numFmtId="183" fontId="60" fillId="0" borderId="2"/>
    <xf numFmtId="184" fontId="54" fillId="4" borderId="3"/>
    <xf numFmtId="0" fontId="60" fillId="0" borderId="0"/>
    <xf numFmtId="0" fontId="61" fillId="4" borderId="0"/>
    <xf numFmtId="0" fontId="61" fillId="4" borderId="4"/>
    <xf numFmtId="0" fontId="61" fillId="4" borderId="4"/>
    <xf numFmtId="0" fontId="60" fillId="0" borderId="0"/>
    <xf numFmtId="0" fontId="60" fillId="0" borderId="0"/>
    <xf numFmtId="0" fontId="60" fillId="0" borderId="0"/>
    <xf numFmtId="0" fontId="61" fillId="4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4" fillId="3" borderId="0"/>
    <xf numFmtId="0" fontId="60" fillId="0" borderId="0"/>
    <xf numFmtId="0" fontId="60" fillId="0" borderId="0"/>
    <xf numFmtId="0" fontId="60" fillId="0" borderId="0"/>
    <xf numFmtId="0" fontId="54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54" fillId="0" borderId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66" fillId="14" borderId="0" applyNumberFormat="0" applyBorder="0" applyAlignment="0" applyProtection="0"/>
    <xf numFmtId="0" fontId="66" fillId="15" borderId="0" applyNumberFormat="0" applyBorder="0" applyAlignment="0" applyProtection="0"/>
    <xf numFmtId="0" fontId="66" fillId="7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66" fillId="15" borderId="0" applyNumberFormat="0" applyBorder="0" applyAlignment="0" applyProtection="0"/>
    <xf numFmtId="0" fontId="66" fillId="14" borderId="0" applyNumberFormat="0" applyBorder="0" applyAlignment="0" applyProtection="0"/>
    <xf numFmtId="0" fontId="66" fillId="18" borderId="0" applyNumberFormat="0" applyBorder="0" applyAlignment="0" applyProtection="0"/>
    <xf numFmtId="0" fontId="66" fillId="7" borderId="0" applyNumberFormat="0" applyBorder="0" applyAlignment="0" applyProtection="0"/>
    <xf numFmtId="0" fontId="66" fillId="19" borderId="0" applyNumberFormat="0" applyBorder="0" applyAlignment="0" applyProtection="0"/>
    <xf numFmtId="0" fontId="66" fillId="12" borderId="0" applyNumberFormat="0" applyBorder="0" applyAlignment="0" applyProtection="0"/>
    <xf numFmtId="0" fontId="66" fillId="18" borderId="0" applyNumberFormat="0" applyBorder="0" applyAlignment="0" applyProtection="0"/>
    <xf numFmtId="0" fontId="66" fillId="20" borderId="0" applyNumberFormat="0" applyBorder="0" applyAlignment="0" applyProtection="0"/>
    <xf numFmtId="0" fontId="67" fillId="15" borderId="0" applyNumberFormat="0" applyBorder="0" applyAlignment="0" applyProtection="0"/>
    <xf numFmtId="0" fontId="67" fillId="7" borderId="0" applyNumberFormat="0" applyBorder="0" applyAlignment="0" applyProtection="0"/>
    <xf numFmtId="0" fontId="67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21" borderId="0" applyNumberFormat="0" applyBorder="0" applyAlignment="0" applyProtection="0"/>
    <xf numFmtId="0" fontId="67" fillId="14" borderId="0" applyNumberFormat="0" applyBorder="0" applyAlignment="0" applyProtection="0"/>
    <xf numFmtId="0" fontId="67" fillId="22" borderId="0" applyNumberFormat="0" applyBorder="0" applyAlignment="0" applyProtection="0"/>
    <xf numFmtId="0" fontId="67" fillId="7" borderId="0" applyNumberFormat="0" applyBorder="0" applyAlignment="0" applyProtection="0"/>
    <xf numFmtId="0" fontId="67" fillId="19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0" borderId="0" applyNumberFormat="0" applyBorder="0" applyAlignment="0" applyProtection="0"/>
    <xf numFmtId="3" fontId="5" fillId="0" borderId="4">
      <alignment vertical="center"/>
    </xf>
    <xf numFmtId="3" fontId="6" fillId="27" borderId="4">
      <alignment vertical="center"/>
    </xf>
    <xf numFmtId="0" fontId="68" fillId="0" borderId="0"/>
    <xf numFmtId="0" fontId="69" fillId="0" borderId="0"/>
    <xf numFmtId="0" fontId="70" fillId="0" borderId="0"/>
    <xf numFmtId="0" fontId="69" fillId="0" borderId="0"/>
    <xf numFmtId="168" fontId="7" fillId="28" borderId="1"/>
    <xf numFmtId="171" fontId="3" fillId="2" borderId="1"/>
    <xf numFmtId="0" fontId="71" fillId="12" borderId="0" applyNumberFormat="0" applyBorder="0" applyAlignment="0" applyProtection="0"/>
    <xf numFmtId="169" fontId="8" fillId="29" borderId="5" applyNumberFormat="0" applyFont="0" applyFill="0" applyAlignment="0">
      <alignment horizontal="center"/>
    </xf>
    <xf numFmtId="169" fontId="8" fillId="29" borderId="6" applyNumberFormat="0" applyFont="0" applyFill="0" applyAlignment="0">
      <alignment horizontal="center"/>
    </xf>
    <xf numFmtId="0" fontId="72" fillId="17" borderId="7" applyNumberFormat="0" applyAlignment="0" applyProtection="0"/>
    <xf numFmtId="168" fontId="3" fillId="28" borderId="1"/>
    <xf numFmtId="3" fontId="3" fillId="28" borderId="1"/>
    <xf numFmtId="168" fontId="3" fillId="28" borderId="1"/>
    <xf numFmtId="171" fontId="9" fillId="0" borderId="0"/>
    <xf numFmtId="170" fontId="9" fillId="5" borderId="0"/>
    <xf numFmtId="0" fontId="73" fillId="0" borderId="8" applyNumberFormat="0" applyFill="0" applyAlignment="0" applyProtection="0"/>
    <xf numFmtId="0" fontId="74" fillId="15" borderId="9" applyNumberFormat="0" applyAlignment="0" applyProtection="0"/>
    <xf numFmtId="0" fontId="6" fillId="27" borderId="10"/>
    <xf numFmtId="164" fontId="10" fillId="0" borderId="0"/>
    <xf numFmtId="0" fontId="74" fillId="30" borderId="9" applyNumberFormat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32" borderId="0" applyNumberFormat="0" applyBorder="0" applyAlignment="0" applyProtection="0"/>
    <xf numFmtId="0" fontId="11" fillId="33" borderId="1" applyNumberFormat="0" applyBorder="0" applyProtection="0">
      <alignment horizontal="center" vertical="center" wrapText="1"/>
    </xf>
    <xf numFmtId="181" fontId="12" fillId="0" borderId="0" applyFont="0" applyFill="0" applyBorder="0" applyAlignment="0" applyProtection="0"/>
    <xf numFmtId="175" fontId="2" fillId="0" borderId="0"/>
    <xf numFmtId="173" fontId="75" fillId="0" borderId="11">
      <alignment horizontal="left" vertical="top" wrapText="1" indent="1"/>
    </xf>
    <xf numFmtId="179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14" fillId="0" borderId="0" applyFill="0" applyBorder="0" applyProtection="0">
      <alignment horizontal="left"/>
    </xf>
    <xf numFmtId="0" fontId="77" fillId="34" borderId="0" applyNumberFormat="0" applyBorder="0" applyAlignment="0" applyProtection="0"/>
    <xf numFmtId="173" fontId="15" fillId="0" borderId="0"/>
    <xf numFmtId="173" fontId="16" fillId="0" borderId="0"/>
    <xf numFmtId="173" fontId="17" fillId="35" borderId="1"/>
    <xf numFmtId="173" fontId="18" fillId="0" borderId="0"/>
    <xf numFmtId="168" fontId="16" fillId="0" borderId="0"/>
    <xf numFmtId="168" fontId="17" fillId="35" borderId="1"/>
    <xf numFmtId="168" fontId="19" fillId="0" borderId="0"/>
    <xf numFmtId="3" fontId="16" fillId="36" borderId="0"/>
    <xf numFmtId="173" fontId="16" fillId="0" borderId="0"/>
    <xf numFmtId="0" fontId="4" fillId="4" borderId="0">
      <alignment horizontal="center" vertical="center"/>
    </xf>
    <xf numFmtId="173" fontId="16" fillId="0" borderId="0"/>
    <xf numFmtId="173" fontId="20" fillId="0" borderId="0"/>
    <xf numFmtId="176" fontId="21" fillId="0" borderId="0"/>
    <xf numFmtId="175" fontId="1" fillId="4" borderId="4" applyFont="0" applyAlignment="0" applyProtection="0"/>
    <xf numFmtId="0" fontId="78" fillId="0" borderId="12" applyNumberFormat="0" applyFill="0" applyAlignment="0" applyProtection="0"/>
    <xf numFmtId="0" fontId="79" fillId="0" borderId="13" applyNumberFormat="0" applyFill="0" applyAlignment="0" applyProtection="0"/>
    <xf numFmtId="0" fontId="80" fillId="0" borderId="14" applyNumberFormat="0" applyFill="0" applyAlignment="0" applyProtection="0"/>
    <xf numFmtId="0" fontId="8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1" fontId="4" fillId="0" borderId="0"/>
    <xf numFmtId="1" fontId="23" fillId="4" borderId="1"/>
    <xf numFmtId="0" fontId="24" fillId="0" borderId="0" applyNumberFormat="0" applyFill="0" applyBorder="0" applyAlignment="0" applyProtection="0"/>
    <xf numFmtId="0" fontId="81" fillId="0" borderId="15" applyNumberFormat="0" applyFill="0" applyAlignment="0" applyProtection="0"/>
    <xf numFmtId="173" fontId="25" fillId="37" borderId="1">
      <alignment vertical="top" wrapText="1"/>
    </xf>
    <xf numFmtId="0" fontId="26" fillId="0" borderId="0" applyNumberFormat="0" applyFill="0" applyBorder="0" applyProtection="0">
      <alignment horizontal="left" vertical="center"/>
    </xf>
    <xf numFmtId="0" fontId="27" fillId="0" borderId="0"/>
    <xf numFmtId="38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85" fontId="82" fillId="0" borderId="0" applyFont="0" applyFill="0" applyBorder="0" applyAlignment="0" applyProtection="0"/>
    <xf numFmtId="186" fontId="82" fillId="0" borderId="0" applyFont="0" applyFill="0" applyBorder="0" applyAlignment="0" applyProtection="0"/>
    <xf numFmtId="187" fontId="82" fillId="0" borderId="0" applyFont="0" applyFill="0" applyBorder="0" applyAlignment="0" applyProtection="0"/>
    <xf numFmtId="188" fontId="82" fillId="0" borderId="0" applyFont="0" applyFill="0" applyBorder="0" applyAlignment="0" applyProtection="0"/>
    <xf numFmtId="0" fontId="28" fillId="0" borderId="0" applyNumberFormat="0" applyFill="0" applyBorder="0" applyProtection="0">
      <alignment horizontal="left"/>
    </xf>
    <xf numFmtId="0" fontId="83" fillId="38" borderId="0" applyNumberFormat="0" applyBorder="0" applyAlignment="0" applyProtection="0"/>
    <xf numFmtId="0" fontId="83" fillId="38" borderId="0" applyNumberFormat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82" fontId="84" fillId="0" borderId="0"/>
    <xf numFmtId="0" fontId="30" fillId="0" borderId="0"/>
    <xf numFmtId="0" fontId="54" fillId="0" borderId="0"/>
    <xf numFmtId="0" fontId="66" fillId="8" borderId="16" applyNumberFormat="0" applyFont="0" applyAlignment="0" applyProtection="0"/>
    <xf numFmtId="174" fontId="31" fillId="0" borderId="0" applyNumberFormat="0" applyAlignment="0" applyProtection="0">
      <alignment horizontal="right"/>
    </xf>
    <xf numFmtId="177" fontId="13" fillId="0" borderId="17" applyFont="0" applyFill="0" applyBorder="0" applyAlignment="0" applyProtection="0"/>
    <xf numFmtId="0" fontId="13" fillId="27" borderId="18" applyNumberFormat="0" applyFont="0" applyBorder="0" applyAlignment="0" applyProtection="0"/>
    <xf numFmtId="0" fontId="27" fillId="0" borderId="0"/>
    <xf numFmtId="0" fontId="27" fillId="0" borderId="0"/>
    <xf numFmtId="0" fontId="27" fillId="0" borderId="0"/>
    <xf numFmtId="180" fontId="13" fillId="0" borderId="0" applyFont="0" applyFill="0" applyBorder="0" applyAlignment="0" applyProtection="0"/>
    <xf numFmtId="172" fontId="32" fillId="0" borderId="0" applyFont="0" applyFill="0" applyBorder="0" applyAlignment="0" applyProtection="0">
      <alignment horizontal="right"/>
    </xf>
    <xf numFmtId="0" fontId="11" fillId="33" borderId="19" applyNumberFormat="0" applyBorder="0" applyProtection="0">
      <alignment horizontal="left" wrapText="1"/>
    </xf>
    <xf numFmtId="4" fontId="33" fillId="2" borderId="20" applyNumberFormat="0" applyProtection="0">
      <alignment vertical="center"/>
    </xf>
    <xf numFmtId="4" fontId="34" fillId="2" borderId="20" applyNumberFormat="0" applyProtection="0">
      <alignment vertical="center"/>
    </xf>
    <xf numFmtId="4" fontId="35" fillId="39" borderId="21">
      <alignment vertical="center"/>
    </xf>
    <xf numFmtId="4" fontId="36" fillId="39" borderId="21">
      <alignment vertical="center"/>
    </xf>
    <xf numFmtId="4" fontId="35" fillId="40" borderId="21">
      <alignment vertical="center"/>
    </xf>
    <xf numFmtId="4" fontId="36" fillId="40" borderId="21">
      <alignment vertical="center"/>
    </xf>
    <xf numFmtId="4" fontId="33" fillId="2" borderId="20" applyNumberFormat="0" applyProtection="0">
      <alignment horizontal="left" vertical="center" indent="1"/>
    </xf>
    <xf numFmtId="4" fontId="33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3" fillId="43" borderId="20" applyNumberFormat="0" applyProtection="0">
      <alignment horizontal="right" vertical="center"/>
    </xf>
    <xf numFmtId="4" fontId="33" fillId="44" borderId="20" applyNumberFormat="0" applyProtection="0">
      <alignment horizontal="right" vertical="center"/>
    </xf>
    <xf numFmtId="4" fontId="33" fillId="45" borderId="20" applyNumberFormat="0" applyProtection="0">
      <alignment horizontal="right" vertical="center"/>
    </xf>
    <xf numFmtId="4" fontId="33" fillId="46" borderId="20" applyNumberFormat="0" applyProtection="0">
      <alignment horizontal="right" vertical="center"/>
    </xf>
    <xf numFmtId="4" fontId="33" fillId="47" borderId="20" applyNumberFormat="0" applyProtection="0">
      <alignment horizontal="right" vertical="center"/>
    </xf>
    <xf numFmtId="4" fontId="33" fillId="48" borderId="20" applyNumberFormat="0" applyProtection="0">
      <alignment horizontal="right" vertical="center"/>
    </xf>
    <xf numFmtId="4" fontId="33" fillId="49" borderId="20" applyNumberFormat="0" applyProtection="0">
      <alignment horizontal="right" vertical="center"/>
    </xf>
    <xf numFmtId="4" fontId="33" fillId="50" borderId="20" applyNumberFormat="0" applyProtection="0">
      <alignment horizontal="right" vertical="center"/>
    </xf>
    <xf numFmtId="4" fontId="33" fillId="41" borderId="20" applyNumberFormat="0" applyProtection="0">
      <alignment horizontal="right" vertical="center"/>
    </xf>
    <xf numFmtId="4" fontId="37" fillId="51" borderId="20" applyNumberFormat="0" applyProtection="0">
      <alignment horizontal="left" vertical="center" indent="1"/>
    </xf>
    <xf numFmtId="4" fontId="33" fillId="52" borderId="22" applyNumberFormat="0" applyProtection="0">
      <alignment horizontal="left" vertical="center" indent="1"/>
    </xf>
    <xf numFmtId="4" fontId="38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54" borderId="0">
      <alignment horizontal="left" vertical="center" indent="1"/>
    </xf>
    <xf numFmtId="4" fontId="12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0" fillId="5" borderId="25">
      <alignment horizontal="left" vertical="center"/>
    </xf>
    <xf numFmtId="0" fontId="1" fillId="55" borderId="26" applyNumberFormat="0" applyFont="0" applyAlignment="0"/>
    <xf numFmtId="4" fontId="12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3" fillId="4" borderId="20" applyNumberFormat="0" applyProtection="0">
      <alignment vertical="center"/>
    </xf>
    <xf numFmtId="4" fontId="34" fillId="4" borderId="20" applyNumberFormat="0" applyProtection="0">
      <alignment vertical="center"/>
    </xf>
    <xf numFmtId="4" fontId="41" fillId="39" borderId="27">
      <alignment vertical="center"/>
    </xf>
    <xf numFmtId="4" fontId="42" fillId="39" borderId="27">
      <alignment vertical="center"/>
    </xf>
    <xf numFmtId="4" fontId="41" fillId="40" borderId="27">
      <alignment vertical="center"/>
    </xf>
    <xf numFmtId="4" fontId="42" fillId="40" borderId="27">
      <alignment vertical="center"/>
    </xf>
    <xf numFmtId="4" fontId="33" fillId="4" borderId="20" applyNumberFormat="0" applyProtection="0">
      <alignment horizontal="left" vertical="center" indent="1"/>
    </xf>
    <xf numFmtId="4" fontId="33" fillId="4" borderId="20" applyNumberFormat="0" applyProtection="0">
      <alignment horizontal="left" vertical="center" indent="1"/>
    </xf>
    <xf numFmtId="4" fontId="33" fillId="52" borderId="20" applyNumberFormat="0" applyProtection="0">
      <alignment horizontal="right" vertical="center"/>
    </xf>
    <xf numFmtId="4" fontId="34" fillId="52" borderId="20" applyNumberFormat="0" applyProtection="0">
      <alignment horizontal="right" vertical="center"/>
    </xf>
    <xf numFmtId="4" fontId="43" fillId="39" borderId="27">
      <alignment vertical="center"/>
    </xf>
    <xf numFmtId="4" fontId="44" fillId="39" borderId="27">
      <alignment vertical="center"/>
    </xf>
    <xf numFmtId="4" fontId="43" fillId="40" borderId="27">
      <alignment vertical="center"/>
    </xf>
    <xf numFmtId="4" fontId="44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8" fillId="54" borderId="28">
      <alignment horizontal="right" vertical="center"/>
    </xf>
    <xf numFmtId="4" fontId="38" fillId="54" borderId="28">
      <alignment horizontal="left" vertical="center" indent="1"/>
    </xf>
    <xf numFmtId="4" fontId="38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8" fillId="35" borderId="28">
      <alignment vertical="center"/>
    </xf>
    <xf numFmtId="4" fontId="45" fillId="35" borderId="28">
      <alignment vertical="center"/>
    </xf>
    <xf numFmtId="4" fontId="35" fillId="39" borderId="29">
      <alignment vertical="center"/>
    </xf>
    <xf numFmtId="4" fontId="36" fillId="39" borderId="29">
      <alignment vertical="center"/>
    </xf>
    <xf numFmtId="4" fontId="35" fillId="40" borderId="27">
      <alignment vertical="center"/>
    </xf>
    <xf numFmtId="4" fontId="36" fillId="40" borderId="27">
      <alignment vertical="center"/>
    </xf>
    <xf numFmtId="4" fontId="38" fillId="4" borderId="28">
      <alignment horizontal="left" vertical="center" indent="1"/>
    </xf>
    <xf numFmtId="0" fontId="46" fillId="0" borderId="0"/>
    <xf numFmtId="4" fontId="47" fillId="52" borderId="20" applyNumberFormat="0" applyProtection="0">
      <alignment horizontal="right" vertical="center"/>
    </xf>
    <xf numFmtId="0" fontId="48" fillId="0" borderId="0" applyNumberFormat="0" applyFill="0" applyBorder="0" applyProtection="0">
      <alignment horizontal="left" vertical="center"/>
    </xf>
    <xf numFmtId="0" fontId="85" fillId="57" borderId="0"/>
    <xf numFmtId="4" fontId="86" fillId="5" borderId="0">
      <protection locked="0"/>
    </xf>
    <xf numFmtId="0" fontId="85" fillId="57" borderId="0"/>
    <xf numFmtId="40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49" fillId="0" borderId="30" applyNumberFormat="0" applyProtection="0">
      <alignment vertical="center"/>
    </xf>
    <xf numFmtId="0" fontId="87" fillId="0" borderId="0"/>
    <xf numFmtId="173" fontId="50" fillId="3" borderId="1">
      <alignment vertical="top" wrapText="1"/>
    </xf>
    <xf numFmtId="1" fontId="4" fillId="58" borderId="0">
      <alignment horizontal="center"/>
    </xf>
    <xf numFmtId="0" fontId="5" fillId="0" borderId="31" applyNumberFormat="0">
      <alignment horizontal="center" vertical="center"/>
      <protection locked="0"/>
    </xf>
    <xf numFmtId="0" fontId="88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1" fillId="33" borderId="32" applyNumberFormat="0" applyBorder="0" applyProtection="0">
      <alignment horizontal="left" vertical="center"/>
    </xf>
    <xf numFmtId="0" fontId="51" fillId="0" borderId="30" applyNumberFormat="0">
      <alignment vertical="center"/>
      <protection locked="0"/>
    </xf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21" applyNumberFormat="0" applyFill="0" applyAlignment="0" applyProtection="0"/>
    <xf numFmtId="0" fontId="93" fillId="0" borderId="34" applyNumberFormat="0" applyFill="0" applyAlignment="0" applyProtection="0"/>
    <xf numFmtId="0" fontId="93" fillId="0" borderId="0" applyNumberFormat="0" applyFill="0" applyBorder="0" applyAlignment="0" applyProtection="0"/>
    <xf numFmtId="0" fontId="13" fillId="0" borderId="35" applyNumberFormat="0" applyFont="0" applyFill="0" applyAlignment="0" applyProtection="0"/>
    <xf numFmtId="0" fontId="94" fillId="0" borderId="36" applyNumberFormat="0" applyFill="0" applyAlignment="0" applyProtection="0"/>
    <xf numFmtId="3" fontId="5" fillId="0" borderId="1">
      <alignment vertical="center"/>
    </xf>
    <xf numFmtId="0" fontId="71" fillId="10" borderId="0" applyNumberFormat="0" applyBorder="0" applyAlignment="0" applyProtection="0"/>
    <xf numFmtId="0" fontId="77" fillId="11" borderId="0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3" fontId="52" fillId="0" borderId="31" applyNumberFormat="0" applyFont="0" applyBorder="0" applyAlignment="0">
      <alignment vertical="top" wrapText="1"/>
    </xf>
    <xf numFmtId="0" fontId="88" fillId="0" borderId="0" applyNumberFormat="0" applyFill="0" applyBorder="0" applyAlignment="0" applyProtection="0"/>
    <xf numFmtId="0" fontId="13" fillId="33" borderId="0" applyNumberFormat="0" applyBorder="0" applyProtection="0">
      <alignment horizontal="left"/>
    </xf>
    <xf numFmtId="0" fontId="1" fillId="0" borderId="0"/>
    <xf numFmtId="181" fontId="1" fillId="0" borderId="0" applyFont="0" applyFill="0" applyBorder="0" applyAlignment="0" applyProtection="0"/>
    <xf numFmtId="37" fontId="3" fillId="2" borderId="1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184" fontId="1" fillId="4" borderId="3"/>
    <xf numFmtId="189" fontId="1" fillId="5" borderId="0"/>
    <xf numFmtId="189" fontId="1" fillId="5" borderId="0"/>
    <xf numFmtId="184" fontId="1" fillId="4" borderId="3"/>
    <xf numFmtId="0" fontId="1" fillId="3" borderId="0"/>
    <xf numFmtId="0" fontId="1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0" borderId="0"/>
    <xf numFmtId="37" fontId="3" fillId="2" borderId="1"/>
    <xf numFmtId="37" fontId="9" fillId="0" borderId="0"/>
    <xf numFmtId="164" fontId="10" fillId="0" borderId="0"/>
    <xf numFmtId="165" fontId="1" fillId="0" borderId="0" applyFont="0" applyFill="0" applyBorder="0" applyAlignment="0" applyProtection="0"/>
    <xf numFmtId="37" fontId="4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" fontId="12" fillId="2" borderId="20" applyNumberFormat="0" applyProtection="0">
      <alignment vertical="center"/>
    </xf>
    <xf numFmtId="4" fontId="12" fillId="2" borderId="20" applyNumberFormat="0" applyProtection="0">
      <alignment horizontal="left" vertical="center" indent="1"/>
    </xf>
    <xf numFmtId="4" fontId="12" fillId="2" borderId="20" applyNumberFormat="0" applyProtection="0">
      <alignment horizontal="left" vertical="center" indent="1"/>
    </xf>
    <xf numFmtId="4" fontId="12" fillId="43" borderId="20" applyNumberFormat="0" applyProtection="0">
      <alignment horizontal="right" vertical="center"/>
    </xf>
    <xf numFmtId="4" fontId="12" fillId="44" borderId="20" applyNumberFormat="0" applyProtection="0">
      <alignment horizontal="right" vertical="center"/>
    </xf>
    <xf numFmtId="4" fontId="12" fillId="45" borderId="20" applyNumberFormat="0" applyProtection="0">
      <alignment horizontal="right" vertical="center"/>
    </xf>
    <xf numFmtId="4" fontId="12" fillId="46" borderId="20" applyNumberFormat="0" applyProtection="0">
      <alignment horizontal="right" vertical="center"/>
    </xf>
    <xf numFmtId="4" fontId="12" fillId="47" borderId="20" applyNumberFormat="0" applyProtection="0">
      <alignment horizontal="right" vertical="center"/>
    </xf>
    <xf numFmtId="4" fontId="12" fillId="48" borderId="20" applyNumberFormat="0" applyProtection="0">
      <alignment horizontal="right" vertical="center"/>
    </xf>
    <xf numFmtId="4" fontId="12" fillId="49" borderId="20" applyNumberFormat="0" applyProtection="0">
      <alignment horizontal="right" vertical="center"/>
    </xf>
    <xf numFmtId="4" fontId="12" fillId="50" borderId="20" applyNumberFormat="0" applyProtection="0">
      <alignment horizontal="right" vertical="center"/>
    </xf>
    <xf numFmtId="4" fontId="12" fillId="41" borderId="20" applyNumberFormat="0" applyProtection="0">
      <alignment horizontal="right" vertical="center"/>
    </xf>
    <xf numFmtId="4" fontId="12" fillId="52" borderId="22" applyNumberFormat="0" applyProtection="0">
      <alignment horizontal="left" vertical="center" indent="1"/>
    </xf>
    <xf numFmtId="4" fontId="12" fillId="4" borderId="20" applyNumberFormat="0" applyProtection="0">
      <alignment vertical="center"/>
    </xf>
    <xf numFmtId="4" fontId="12" fillId="4" borderId="20" applyNumberFormat="0" applyProtection="0">
      <alignment horizontal="left" vertical="center" indent="1"/>
    </xf>
    <xf numFmtId="4" fontId="12" fillId="4" borderId="20" applyNumberFormat="0" applyProtection="0">
      <alignment horizontal="left" vertical="center" indent="1"/>
    </xf>
    <xf numFmtId="4" fontId="12" fillId="52" borderId="20" applyNumberFormat="0" applyProtection="0">
      <alignment horizontal="right" vertical="center"/>
    </xf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53" fillId="0" borderId="0" xfId="0" applyFont="1"/>
    <xf numFmtId="0" fontId="5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377" applyFont="1"/>
    <xf numFmtId="0" fontId="98" fillId="0" borderId="0" xfId="377" applyFont="1" applyAlignment="1">
      <alignment horizontal="left" indent="1"/>
    </xf>
    <xf numFmtId="0" fontId="1" fillId="42" borderId="1" xfId="377" applyFont="1" applyFill="1" applyBorder="1" applyAlignment="1">
      <alignment horizontal="center" vertical="center" wrapText="1"/>
    </xf>
    <xf numFmtId="0" fontId="57" fillId="0" borderId="0" xfId="377" applyFont="1" applyBorder="1" applyAlignment="1">
      <alignment horizontal="center"/>
    </xf>
    <xf numFmtId="0" fontId="97" fillId="0" borderId="0" xfId="377" applyFont="1"/>
    <xf numFmtId="0" fontId="1" fillId="0" borderId="1" xfId="377" applyFont="1" applyBorder="1" applyAlignment="1"/>
    <xf numFmtId="0" fontId="1" fillId="0" borderId="0" xfId="377" applyFont="1" applyAlignment="1">
      <alignment horizontal="left"/>
    </xf>
    <xf numFmtId="0" fontId="100" fillId="0" borderId="0" xfId="377" applyFont="1" applyAlignment="1">
      <alignment horizontal="justify"/>
    </xf>
    <xf numFmtId="0" fontId="99" fillId="42" borderId="1" xfId="377" applyFont="1" applyFill="1" applyBorder="1" applyAlignment="1">
      <alignment horizontal="left" vertical="center" wrapText="1"/>
    </xf>
    <xf numFmtId="0" fontId="101" fillId="0" borderId="0" xfId="377" applyFont="1" applyAlignment="1">
      <alignment horizontal="left" indent="11"/>
    </xf>
    <xf numFmtId="164" fontId="1" fillId="0" borderId="1" xfId="254" applyFont="1" applyFill="1" applyBorder="1"/>
    <xf numFmtId="0" fontId="99" fillId="0" borderId="1" xfId="377" applyFont="1" applyFill="1" applyBorder="1" applyAlignment="1">
      <alignment horizontal="left" vertical="center" wrapText="1"/>
    </xf>
    <xf numFmtId="0" fontId="1" fillId="0" borderId="1" xfId="377" applyFont="1" applyFill="1" applyBorder="1"/>
    <xf numFmtId="0" fontId="13" fillId="0" borderId="0" xfId="377" applyFont="1"/>
    <xf numFmtId="0" fontId="1" fillId="0" borderId="0" xfId="377" applyFont="1" applyBorder="1" applyAlignment="1">
      <alignment horizontal="center"/>
    </xf>
    <xf numFmtId="0" fontId="1" fillId="0" borderId="0" xfId="377" applyFont="1" applyBorder="1"/>
    <xf numFmtId="0" fontId="99" fillId="0" borderId="0" xfId="377" applyFont="1" applyFill="1" applyBorder="1" applyAlignment="1">
      <alignment horizontal="right" vertical="center" wrapText="1"/>
    </xf>
    <xf numFmtId="0" fontId="99" fillId="0" borderId="1" xfId="377" applyFont="1" applyBorder="1"/>
    <xf numFmtId="0" fontId="2" fillId="0" borderId="1" xfId="377" applyFont="1" applyFill="1" applyBorder="1" applyAlignment="1">
      <alignment horizontal="left" vertical="center"/>
    </xf>
    <xf numFmtId="0" fontId="106" fillId="0" borderId="0" xfId="377" applyFont="1"/>
    <xf numFmtId="0" fontId="30" fillId="0" borderId="0" xfId="377" applyFont="1"/>
    <xf numFmtId="0" fontId="1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vertical="center"/>
    </xf>
    <xf numFmtId="0" fontId="59" fillId="3" borderId="39" xfId="0" applyFont="1" applyFill="1" applyBorder="1" applyAlignment="1">
      <alignment vertical="center" wrapText="1"/>
    </xf>
    <xf numFmtId="0" fontId="59" fillId="3" borderId="40" xfId="0" applyFont="1" applyFill="1" applyBorder="1" applyAlignment="1">
      <alignment vertical="center" wrapText="1"/>
    </xf>
    <xf numFmtId="0" fontId="59" fillId="3" borderId="32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1" fillId="0" borderId="0" xfId="0" applyFont="1"/>
    <xf numFmtId="0" fontId="58" fillId="0" borderId="0" xfId="0" applyFont="1" applyAlignment="1">
      <alignment horizontal="left"/>
    </xf>
    <xf numFmtId="0" fontId="59" fillId="0" borderId="41" xfId="0" applyFont="1" applyFill="1" applyBorder="1" applyAlignment="1">
      <alignment vertical="center"/>
    </xf>
    <xf numFmtId="0" fontId="0" fillId="0" borderId="42" xfId="0" applyBorder="1"/>
    <xf numFmtId="0" fontId="108" fillId="0" borderId="1" xfId="0" applyFont="1" applyBorder="1" applyAlignment="1">
      <alignment wrapText="1"/>
    </xf>
    <xf numFmtId="0" fontId="109" fillId="63" borderId="43" xfId="0" applyFont="1" applyFill="1" applyBorder="1"/>
    <xf numFmtId="0" fontId="110" fillId="63" borderId="43" xfId="0" applyFont="1" applyFill="1" applyBorder="1" applyAlignment="1">
      <alignment horizontal="center" vertical="center"/>
    </xf>
    <xf numFmtId="0" fontId="111" fillId="63" borderId="45" xfId="0" applyFont="1" applyFill="1" applyBorder="1"/>
    <xf numFmtId="0" fontId="110" fillId="63" borderId="44" xfId="0" applyFont="1" applyFill="1" applyBorder="1" applyAlignment="1">
      <alignment horizontal="left" indent="1"/>
    </xf>
    <xf numFmtId="0" fontId="109" fillId="63" borderId="43" xfId="0" applyFont="1" applyFill="1" applyBorder="1" applyAlignment="1">
      <alignment horizontal="left"/>
    </xf>
    <xf numFmtId="0" fontId="55" fillId="0" borderId="0" xfId="377" applyFont="1" applyFill="1" applyBorder="1" applyAlignment="1">
      <alignment horizontal="left" vertical="center" wrapText="1"/>
    </xf>
    <xf numFmtId="165" fontId="1" fillId="0" borderId="1" xfId="372" applyFont="1" applyBorder="1" applyAlignment="1"/>
    <xf numFmtId="0" fontId="99" fillId="42" borderId="1" xfId="377" applyFont="1" applyFill="1" applyBorder="1" applyAlignment="1">
      <alignment horizontal="center" vertical="center" wrapText="1"/>
    </xf>
    <xf numFmtId="0" fontId="108" fillId="0" borderId="1" xfId="377" applyFont="1" applyBorder="1"/>
    <xf numFmtId="0" fontId="53" fillId="59" borderId="37" xfId="377" applyFont="1" applyFill="1" applyBorder="1" applyAlignment="1">
      <alignment horizontal="center" vertical="center" wrapText="1"/>
    </xf>
    <xf numFmtId="0" fontId="108" fillId="0" borderId="37" xfId="377" applyFont="1" applyBorder="1"/>
    <xf numFmtId="0" fontId="95" fillId="42" borderId="1" xfId="377" applyFont="1" applyFill="1" applyBorder="1" applyAlignment="1">
      <alignment horizontal="left" vertical="center" wrapText="1"/>
    </xf>
    <xf numFmtId="0" fontId="55" fillId="42" borderId="1" xfId="377" applyFont="1" applyFill="1" applyBorder="1" applyAlignment="1">
      <alignment horizontal="left" vertical="center" wrapText="1"/>
    </xf>
    <xf numFmtId="0" fontId="108" fillId="0" borderId="1" xfId="377" applyFont="1" applyFill="1" applyBorder="1"/>
    <xf numFmtId="0" fontId="99" fillId="61" borderId="1" xfId="377" applyFont="1" applyFill="1" applyBorder="1" applyAlignment="1">
      <alignment horizontal="right" vertical="center" wrapText="1"/>
    </xf>
    <xf numFmtId="165" fontId="99" fillId="62" borderId="1" xfId="372" applyFont="1" applyFill="1" applyBorder="1" applyAlignment="1">
      <alignment horizontal="left" vertical="center" wrapText="1"/>
    </xf>
    <xf numFmtId="0" fontId="99" fillId="60" borderId="1" xfId="377" applyFont="1" applyFill="1" applyBorder="1" applyAlignment="1">
      <alignment horizontal="right" vertical="center" wrapText="1"/>
    </xf>
    <xf numFmtId="165" fontId="1" fillId="0" borderId="1" xfId="372" applyFont="1" applyFill="1" applyBorder="1"/>
    <xf numFmtId="0" fontId="99" fillId="0" borderId="1" xfId="377" applyFont="1" applyFill="1" applyBorder="1" applyAlignment="1">
      <alignment horizontal="right" vertical="center" wrapText="1"/>
    </xf>
    <xf numFmtId="165" fontId="99" fillId="0" borderId="1" xfId="372" applyFont="1" applyFill="1" applyBorder="1" applyAlignment="1">
      <alignment horizontal="left" vertical="center" wrapText="1"/>
    </xf>
    <xf numFmtId="0" fontId="55" fillId="3" borderId="1" xfId="377" applyFont="1" applyFill="1" applyBorder="1" applyAlignment="1">
      <alignment horizontal="left" vertical="center" wrapText="1"/>
    </xf>
    <xf numFmtId="0" fontId="113" fillId="42" borderId="1" xfId="377" applyFont="1" applyFill="1" applyBorder="1" applyAlignment="1">
      <alignment horizontal="left" vertical="center" wrapText="1"/>
    </xf>
    <xf numFmtId="0" fontId="55" fillId="42" borderId="1" xfId="377" applyFont="1" applyFill="1" applyBorder="1" applyAlignment="1">
      <alignment horizontal="center" vertical="center" wrapText="1"/>
    </xf>
    <xf numFmtId="0" fontId="103" fillId="42" borderId="1" xfId="377" applyFont="1" applyFill="1" applyBorder="1" applyAlignment="1">
      <alignment horizontal="center" vertical="center" wrapText="1"/>
    </xf>
    <xf numFmtId="190" fontId="112" fillId="2" borderId="1" xfId="254" applyNumberFormat="1" applyFont="1" applyFill="1" applyBorder="1" applyAlignment="1">
      <alignment wrapText="1"/>
    </xf>
    <xf numFmtId="165" fontId="112" fillId="2" borderId="1" xfId="372" applyFont="1" applyFill="1" applyBorder="1"/>
    <xf numFmtId="0" fontId="99" fillId="0" borderId="1" xfId="377" applyFont="1" applyFill="1" applyBorder="1" applyAlignment="1">
      <alignment vertical="center" wrapText="1"/>
    </xf>
    <xf numFmtId="0" fontId="1" fillId="0" borderId="0" xfId="377" applyFont="1" applyFill="1" applyBorder="1"/>
    <xf numFmtId="3" fontId="112" fillId="2" borderId="1" xfId="254" applyNumberFormat="1" applyFont="1" applyFill="1" applyBorder="1" applyAlignment="1">
      <alignment wrapText="1"/>
    </xf>
    <xf numFmtId="0" fontId="2" fillId="42" borderId="1" xfId="377" applyFont="1" applyFill="1" applyBorder="1" applyAlignment="1">
      <alignment horizontal="left" vertical="center"/>
    </xf>
    <xf numFmtId="164" fontId="1" fillId="0" borderId="0" xfId="254" applyFont="1" applyFill="1" applyBorder="1"/>
    <xf numFmtId="0" fontId="1" fillId="0" borderId="0" xfId="377" applyFont="1" applyBorder="1" applyAlignment="1"/>
    <xf numFmtId="0" fontId="99" fillId="60" borderId="1" xfId="377" applyFont="1" applyFill="1" applyBorder="1" applyAlignment="1">
      <alignment horizontal="left" vertical="center" wrapText="1"/>
    </xf>
    <xf numFmtId="165" fontId="104" fillId="2" borderId="1" xfId="372" applyFont="1" applyFill="1" applyBorder="1" applyAlignment="1">
      <alignment wrapText="1"/>
    </xf>
    <xf numFmtId="165" fontId="99" fillId="0" borderId="1" xfId="372" applyFont="1" applyBorder="1"/>
    <xf numFmtId="165" fontId="105" fillId="0" borderId="1" xfId="372" applyFont="1" applyBorder="1"/>
    <xf numFmtId="165" fontId="99" fillId="42" borderId="1" xfId="372" applyFont="1" applyFill="1" applyBorder="1" applyAlignment="1">
      <alignment horizontal="left" vertical="center" wrapText="1"/>
    </xf>
    <xf numFmtId="0" fontId="99" fillId="0" borderId="30" xfId="377" applyFont="1" applyBorder="1"/>
    <xf numFmtId="0" fontId="108" fillId="0" borderId="1" xfId="377" applyFont="1" applyBorder="1" applyAlignment="1">
      <alignment horizontal="center"/>
    </xf>
    <xf numFmtId="3" fontId="108" fillId="0" borderId="1" xfId="377" applyNumberFormat="1" applyFont="1" applyFill="1" applyBorder="1"/>
    <xf numFmtId="0" fontId="115" fillId="53" borderId="1" xfId="377" applyFont="1" applyFill="1" applyBorder="1" applyAlignment="1">
      <alignment horizontal="center" vertical="center"/>
    </xf>
    <xf numFmtId="0" fontId="115" fillId="53" borderId="1" xfId="377" applyFont="1" applyFill="1" applyBorder="1" applyAlignment="1">
      <alignment horizontal="center" vertical="center" wrapText="1"/>
    </xf>
    <xf numFmtId="0" fontId="116" fillId="53" borderId="37" xfId="377" applyFont="1" applyFill="1" applyBorder="1" applyAlignment="1">
      <alignment horizontal="center" vertical="center" wrapText="1"/>
    </xf>
    <xf numFmtId="0" fontId="116" fillId="53" borderId="1" xfId="377" applyFont="1" applyFill="1" applyBorder="1" applyAlignment="1">
      <alignment horizontal="center" vertical="center" wrapText="1"/>
    </xf>
    <xf numFmtId="165" fontId="118" fillId="2" borderId="1" xfId="372" applyFont="1" applyFill="1" applyBorder="1" applyAlignment="1">
      <alignment wrapText="1"/>
    </xf>
    <xf numFmtId="165" fontId="118" fillId="0" borderId="1" xfId="372" applyFont="1" applyFill="1" applyBorder="1" applyAlignment="1">
      <alignment wrapText="1"/>
    </xf>
    <xf numFmtId="3" fontId="118" fillId="2" borderId="37" xfId="254" applyNumberFormat="1" applyFont="1" applyFill="1" applyBorder="1" applyAlignment="1">
      <alignment wrapText="1"/>
    </xf>
    <xf numFmtId="165" fontId="99" fillId="2" borderId="1" xfId="372" applyFont="1" applyFill="1" applyBorder="1" applyAlignment="1">
      <alignment wrapText="1"/>
    </xf>
    <xf numFmtId="0" fontId="99" fillId="60" borderId="1" xfId="377" applyFont="1" applyFill="1" applyBorder="1" applyAlignment="1">
      <alignment vertical="center" wrapText="1"/>
    </xf>
    <xf numFmtId="0" fontId="99" fillId="0" borderId="1" xfId="377" applyFont="1" applyFill="1" applyBorder="1" applyAlignment="1">
      <alignment horizontal="left" vertical="center" wrapText="1"/>
    </xf>
    <xf numFmtId="0" fontId="58" fillId="0" borderId="0" xfId="0" applyFont="1"/>
    <xf numFmtId="0" fontId="119" fillId="65" borderId="38" xfId="0" applyFont="1" applyFill="1" applyBorder="1" applyAlignment="1">
      <alignment vertical="center" wrapText="1"/>
    </xf>
    <xf numFmtId="190" fontId="1" fillId="0" borderId="1" xfId="254" applyNumberFormat="1" applyFont="1" applyFill="1" applyBorder="1"/>
    <xf numFmtId="0" fontId="1" fillId="0" borderId="1" xfId="0" applyFont="1" applyBorder="1" applyAlignment="1">
      <alignment wrapText="1"/>
    </xf>
    <xf numFmtId="3" fontId="1" fillId="0" borderId="1" xfId="254" applyNumberFormat="1" applyFont="1" applyFill="1" applyBorder="1"/>
    <xf numFmtId="0" fontId="61" fillId="0" borderId="1" xfId="377" applyFont="1" applyFill="1" applyBorder="1"/>
    <xf numFmtId="165" fontId="61" fillId="0" borderId="1" xfId="372" applyFont="1" applyFill="1" applyBorder="1"/>
    <xf numFmtId="165" fontId="53" fillId="2" borderId="1" xfId="372" applyFont="1" applyFill="1" applyBorder="1" applyAlignment="1">
      <alignment wrapText="1"/>
    </xf>
    <xf numFmtId="0" fontId="55" fillId="64" borderId="1" xfId="377" applyFont="1" applyFill="1" applyBorder="1" applyAlignment="1">
      <alignment horizontal="center" vertical="center"/>
    </xf>
    <xf numFmtId="0" fontId="55" fillId="64" borderId="1" xfId="377" applyFont="1" applyFill="1" applyBorder="1" applyAlignment="1">
      <alignment horizontal="center" vertical="center" wrapText="1"/>
    </xf>
    <xf numFmtId="3" fontId="1" fillId="0" borderId="1" xfId="377" applyNumberFormat="1" applyFont="1" applyFill="1" applyBorder="1"/>
    <xf numFmtId="165" fontId="99" fillId="0" borderId="1" xfId="372" applyFont="1" applyFill="1" applyBorder="1" applyAlignment="1">
      <alignment wrapText="1"/>
    </xf>
    <xf numFmtId="3" fontId="99" fillId="0" borderId="37" xfId="254" applyNumberFormat="1" applyFont="1" applyFill="1" applyBorder="1" applyAlignment="1">
      <alignment wrapText="1"/>
    </xf>
    <xf numFmtId="3" fontId="99" fillId="2" borderId="37" xfId="254" applyNumberFormat="1" applyFont="1" applyFill="1" applyBorder="1" applyAlignment="1">
      <alignment wrapText="1"/>
    </xf>
    <xf numFmtId="9" fontId="1" fillId="0" borderId="1" xfId="377" applyNumberFormat="1" applyFont="1" applyBorder="1" applyAlignment="1"/>
    <xf numFmtId="3" fontId="108" fillId="0" borderId="1" xfId="377" applyNumberFormat="1" applyFont="1" applyFill="1" applyBorder="1" applyAlignment="1">
      <alignment horizontal="left"/>
    </xf>
    <xf numFmtId="3" fontId="0" fillId="0" borderId="0" xfId="0" applyNumberFormat="1" applyAlignment="1">
      <alignment horizontal="left"/>
    </xf>
    <xf numFmtId="165" fontId="1" fillId="0" borderId="0" xfId="377" applyNumberFormat="1" applyFont="1"/>
    <xf numFmtId="164" fontId="1" fillId="0" borderId="1" xfId="254" applyFont="1" applyFill="1" applyBorder="1" applyAlignment="1">
      <alignment wrapText="1"/>
    </xf>
    <xf numFmtId="191" fontId="1" fillId="0" borderId="1" xfId="377" applyNumberFormat="1" applyFont="1" applyFill="1" applyBorder="1" applyAlignment="1">
      <alignment horizontal="left"/>
    </xf>
    <xf numFmtId="3" fontId="99" fillId="0" borderId="1" xfId="377" applyNumberFormat="1" applyFont="1" applyFill="1" applyBorder="1" applyAlignment="1">
      <alignment horizontal="left" vertical="center" wrapText="1"/>
    </xf>
    <xf numFmtId="0" fontId="99" fillId="3" borderId="1" xfId="377" applyFont="1" applyFill="1" applyBorder="1" applyAlignment="1">
      <alignment horizontal="left" vertical="center" wrapText="1"/>
    </xf>
    <xf numFmtId="0" fontId="102" fillId="53" borderId="1" xfId="377" applyFont="1" applyFill="1" applyBorder="1" applyAlignment="1">
      <alignment horizontal="center" vertical="center"/>
    </xf>
    <xf numFmtId="0" fontId="55" fillId="3" borderId="1" xfId="377" applyFont="1" applyFill="1" applyBorder="1" applyAlignment="1">
      <alignment horizontal="center" vertical="center"/>
    </xf>
    <xf numFmtId="0" fontId="55" fillId="64" borderId="1" xfId="377" applyFont="1" applyFill="1" applyBorder="1" applyAlignment="1">
      <alignment horizontal="center" vertical="center"/>
    </xf>
    <xf numFmtId="0" fontId="115" fillId="53" borderId="1" xfId="377" applyFont="1" applyFill="1" applyBorder="1" applyAlignment="1">
      <alignment horizontal="center" vertical="center"/>
    </xf>
    <xf numFmtId="0" fontId="55" fillId="3" borderId="1" xfId="377" applyFont="1" applyFill="1" applyBorder="1" applyAlignment="1">
      <alignment horizontal="left" vertical="center" wrapText="1"/>
    </xf>
    <xf numFmtId="0" fontId="99" fillId="0" borderId="0" xfId="377" applyFont="1" applyFill="1" applyBorder="1" applyAlignment="1">
      <alignment horizontal="center" vertical="center" wrapText="1"/>
    </xf>
  </cellXfs>
  <cellStyles count="447">
    <cellStyle name="# Assumptions" xfId="1"/>
    <cellStyle name="# Assumptions 2" xfId="379"/>
    <cellStyle name="# Historical" xfId="2"/>
    <cellStyle name="# Historical 2" xfId="380"/>
    <cellStyle name="%" xfId="15"/>
    <cellStyle name="% 2" xfId="381"/>
    <cellStyle name="% Assumption" xfId="3"/>
    <cellStyle name="% Historical" xfId="4"/>
    <cellStyle name="%_Amb altri serv. (NEVE)" xfId="5"/>
    <cellStyle name="%_costi ho" xfId="6"/>
    <cellStyle name="%_Foglio1" xfId="7"/>
    <cellStyle name="%_IU" xfId="8"/>
    <cellStyle name="%_iu." xfId="9"/>
    <cellStyle name="%_iu. 2" xfId="382"/>
    <cellStyle name="%_Mensilizzazione Ambiente BDG_10" xfId="10"/>
    <cellStyle name="%_Mensilizzazione Ambiente BDG_10 2" xfId="383"/>
    <cellStyle name="%_neve." xfId="11"/>
    <cellStyle name="%_neve. 2" xfId="384"/>
    <cellStyle name="%_PRIVATI" xfId="12"/>
    <cellStyle name="%_TOT" xfId="13"/>
    <cellStyle name="%_tot." xfId="14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Assumptions 2" xfId="421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lculation 2" xfId="422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2" xfId="423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uro 2" xfId="424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Historical 2" xfId="425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 (0)_1995" xfId="253"/>
    <cellStyle name="Migliaia [0]" xfId="254" builtinId="6"/>
    <cellStyle name="Migliaia [0] 2" xfId="378"/>
    <cellStyle name="Migliaia [0] 3" xfId="427"/>
    <cellStyle name="Migliaia 2" xfId="426"/>
    <cellStyle name="Milliers [0]_Book" xfId="255"/>
    <cellStyle name="Milliers_Book" xfId="256"/>
    <cellStyle name="Monétaire [0]_Book" xfId="257"/>
    <cellStyle name="Monétaire_Book" xfId="258"/>
    <cellStyle name="Name" xfId="259"/>
    <cellStyle name="Neutral" xfId="260"/>
    <cellStyle name="Neutrale" xfId="261" builtinId="28" customBuiltin="1"/>
    <cellStyle name="Non_definito" xfId="262"/>
    <cellStyle name="Normal - Stile2" xfId="263"/>
    <cellStyle name="Normal - Stile3" xfId="264"/>
    <cellStyle name="Normal - Stile4" xfId="265"/>
    <cellStyle name="Normal - Stile5" xfId="266"/>
    <cellStyle name="Normal - Style1" xfId="267"/>
    <cellStyle name="Normal_Calcolo Beta 31_12_2005" xfId="268"/>
    <cellStyle name="Normale" xfId="0" builtinId="0"/>
    <cellStyle name="Normale 2" xfId="269"/>
    <cellStyle name="Normale 2 2" xfId="428"/>
    <cellStyle name="Normale 3" xfId="377"/>
    <cellStyle name="Nota" xfId="270" builtinId="10" customBuiltin="1"/>
    <cellStyle name="Note" xfId="271"/>
    <cellStyle name="Number" xfId="272"/>
    <cellStyle name="Output" xfId="273" builtinId="21" customBuiltin="1"/>
    <cellStyle name="Percen - Stile6" xfId="274"/>
    <cellStyle name="Percen - Stile7" xfId="275"/>
    <cellStyle name="Percen - Stile8" xfId="276"/>
    <cellStyle name="Percentage" xfId="277"/>
    <cellStyle name="Ratio" xfId="278"/>
    <cellStyle name="Row Heading" xfId="279"/>
    <cellStyle name="SAPBEXaggData" xfId="280"/>
    <cellStyle name="SAPBEXaggData 2" xfId="429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30"/>
    <cellStyle name="SAPBEXaggItemX" xfId="287"/>
    <cellStyle name="SAPBEXaggItemX 2" xfId="431"/>
    <cellStyle name="SAPBEXbackground" xfId="288"/>
    <cellStyle name="SAPBEXchaText" xfId="289"/>
    <cellStyle name="SAPBEXexcBad7" xfId="290"/>
    <cellStyle name="SAPBEXexcBad7 2" xfId="432"/>
    <cellStyle name="SAPBEXexcBad8" xfId="291"/>
    <cellStyle name="SAPBEXexcBad8 2" xfId="433"/>
    <cellStyle name="SAPBEXexcBad9" xfId="292"/>
    <cellStyle name="SAPBEXexcBad9 2" xfId="434"/>
    <cellStyle name="SAPBEXexcCritical4" xfId="293"/>
    <cellStyle name="SAPBEXexcCritical4 2" xfId="435"/>
    <cellStyle name="SAPBEXexcCritical5" xfId="294"/>
    <cellStyle name="SAPBEXexcCritical5 2" xfId="436"/>
    <cellStyle name="SAPBEXexcCritical6" xfId="295"/>
    <cellStyle name="SAPBEXexcCritical6 2" xfId="437"/>
    <cellStyle name="SAPBEXexcGood1" xfId="296"/>
    <cellStyle name="SAPBEXexcGood1 2" xfId="438"/>
    <cellStyle name="SAPBEXexcGood2" xfId="297"/>
    <cellStyle name="SAPBEXexcGood2 2" xfId="439"/>
    <cellStyle name="SAPBEXexcGood3" xfId="298"/>
    <cellStyle name="SAPBEXexcGood3 2" xfId="440"/>
    <cellStyle name="SAPBEXfilterDrill" xfId="299"/>
    <cellStyle name="SAPBEXfilterItem" xfId="300"/>
    <cellStyle name="SAPBEXfilterItem 2" xfId="441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42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43"/>
    <cellStyle name="SAPBEXresItemX" xfId="325"/>
    <cellStyle name="SAPBEXresItemX 2" xfId="444"/>
    <cellStyle name="SAPBEXstdData" xfId="326"/>
    <cellStyle name="SAPBEXstdData 2" xfId="445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2" builtinId="4"/>
    <cellStyle name="Valuta (0)____Flash Report 05 DICEMBREbozza" xfId="373"/>
    <cellStyle name="Valuta 2" xfId="446"/>
    <cellStyle name="VERDANA" xfId="374"/>
    <cellStyle name="Warning Text" xfId="375"/>
    <cellStyle name="WP Header" xfId="376"/>
  </cellStyles>
  <dxfs count="0"/>
  <tableStyles count="0" defaultTableStyle="TableStyleMedium9" defaultPivotStyle="PivotStyleLight16"/>
  <colors>
    <mruColors>
      <color rgb="FFCCCCFF"/>
      <color rgb="FFFFFF99"/>
      <color rgb="FFEEECE1"/>
      <color rgb="FFFFFF66"/>
      <color rgb="FF666699"/>
      <color rgb="FFFFCCCC"/>
      <color rgb="FFFF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695324</xdr:colOff>
      <xdr:row>1</xdr:row>
      <xdr:rowOff>0</xdr:rowOff>
    </xdr:from>
    <xdr:to>
      <xdr:col>26</xdr:col>
      <xdr:colOff>278554</xdr:colOff>
      <xdr:row>26</xdr:row>
      <xdr:rowOff>0</xdr:rowOff>
    </xdr:to>
    <xdr:sp macro="" textlink="">
      <xdr:nvSpPr>
        <xdr:cNvPr id="5" name="CasellaDiTesto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/>
      </xdr:nvSpPr>
      <xdr:spPr>
        <a:xfrm flipH="1">
          <a:off x="15297149" y="266700"/>
          <a:ext cx="9917855" cy="6648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O -  compilazione di competenza del GESTORE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compilare una scheda per ciascun impianto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non compilare la tabella O.3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la rendicontazione non deve essere effettuata da un gestore multiutility in base al consolidamento del bilancio del gruppo ma unicamente in base ai costi reali sostenuti direttamente o attraverso fornitori</a:t>
          </a:r>
        </a:p>
        <a:p>
          <a:endParaRPr kumimoji="0" lang="it-IT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NOTE</a:t>
          </a:r>
          <a:endParaRPr lang="it-IT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Compilare SOLO le celle a SFONDO BIANCO.</a:t>
          </a: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NON compilare le celle a SFONDO GRIGIO o GIALLO.</a:t>
          </a:r>
          <a:endParaRPr lang="it-IT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Aggiungere il numero di righe necessarie a descrivere le diverse attività.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O.1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Indicare il codice identificativo dell'impianto t_impianto_id come da elenco allegato (All_2D_Impianti.xlsx), per assicurare il collegamento con i flussi di rifiuti rendicontati tramite l'applicativo OR.S.o.</a:t>
          </a:r>
        </a:p>
        <a:p>
          <a:endParaRPr lang="it-IT" sz="1200">
            <a:effectLst/>
          </a:endParaRPr>
        </a:p>
        <a:p>
          <a:r>
            <a:rPr lang="it-IT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O.2</a:t>
          </a:r>
          <a:endParaRPr lang="it-IT" sz="1200">
            <a:effectLst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Allegare anche i files relativi, o i collegamenti ai portali in cui tali informazioni sono già pubblicate.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O.4</a:t>
          </a:r>
          <a:endParaRPr lang="it-IT" sz="1200">
            <a:effectLst/>
          </a:endParaRPr>
        </a:p>
        <a:p>
          <a:r>
            <a:rPr lang="it-IT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Indicare i costi attribuiti alle diverse voci di costo, indicando le quantità relative.</a:t>
          </a:r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 Dove l'etichetta riporta la dicitura "(specificare): ..... " occorre indicare di che voce/i di costo si tratta.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8) le voci di dettaglio in fondo alla tabella sono dei "di cui" rispetto a voci di costo già rendicontate nella tabella.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O.5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9) Indicare le ore svolte dal personale effettivamente impiegato.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O.6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10) aggiungere le righe necessarie a descrivere altri mutui attivati per investimenti sull'impianto.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O.7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11) specificare le diverse voci di ricavo caratteristiche dell'impianto, aggiungendo eventualmente le righe necessarie.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O.10/11/12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12) Seguire le note di compilazione specifiche.</a:t>
          </a:r>
        </a:p>
        <a:p>
          <a:endParaRPr lang="it-IT" sz="12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</xdr:row>
          <xdr:rowOff>0</xdr:rowOff>
        </xdr:from>
        <xdr:to>
          <xdr:col>10</xdr:col>
          <xdr:colOff>914400</xdr:colOff>
          <xdr:row>6</xdr:row>
          <xdr:rowOff>0</xdr:rowOff>
        </xdr:to>
        <xdr:sp macro="" textlink="">
          <xdr:nvSpPr>
            <xdr:cNvPr id="40962" name="Object 2" hidden="1">
              <a:extLst>
                <a:ext uri="{63B3BB69-23CF-44E3-9099-C40C66FF867C}">
                  <a14:compatExt spid="_x0000_s409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  <sheetName val="TAB D ND"/>
      <sheetName val="ECOAREA_RA"/>
      <sheetName val="StoccDiff_"/>
      <sheetName val="ImpSel_"/>
      <sheetName val="stoccaggi_"/>
      <sheetName val="Disc_1C"/>
      <sheetName val="Disc_2C_"/>
      <sheetName val="Disc_2B"/>
      <sheetName val="Riep_RSU"/>
      <sheetName val="Riep_RSA"/>
      <sheetName val="Riep_Reflui_fanghi"/>
      <sheetName val="Riep__Ravenna"/>
      <sheetName val="Riep__Cervia"/>
      <sheetName val="Riep__Russi"/>
      <sheetName val="inerti2000_(13,60)"/>
      <sheetName val="inerti2000_(18,60)"/>
      <sheetName val="inerti_1C_13,60"/>
      <sheetName val="inerti_1C_18,60"/>
      <sheetName val="inerti_2C"/>
      <sheetName val="inerti_2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  <sheetName val="PN_comps"/>
      <sheetName val="Tabella_(Verona)"/>
      <sheetName val="Europa_(Verona)"/>
      <sheetName val="ROE_(Verona)"/>
      <sheetName val="ROE_Chart_02"/>
      <sheetName val="tabellepresentaz_"/>
      <sheetName val="tabellepresentaz__(Verona)"/>
      <sheetName val="ROE_Chart_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  <sheetName val="Raw_Data"/>
      <sheetName val="Analisi_puntual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D34"/>
  <sheetViews>
    <sheetView workbookViewId="0">
      <selection activeCell="C6" sqref="C6"/>
    </sheetView>
  </sheetViews>
  <sheetFormatPr defaultRowHeight="12.75"/>
  <cols>
    <col min="1" max="1" width="15.28515625" customWidth="1"/>
    <col min="2" max="2" width="32.85546875" bestFit="1" customWidth="1"/>
    <col min="3" max="3" width="33.140625" customWidth="1"/>
  </cols>
  <sheetData>
    <row r="2" spans="1:4" ht="15.75">
      <c r="A2" s="87" t="s">
        <v>190</v>
      </c>
    </row>
    <row r="3" spans="1:4" ht="15.75">
      <c r="A3" s="87" t="s">
        <v>191</v>
      </c>
    </row>
    <row r="4" spans="1:4" ht="13.5" thickBot="1">
      <c r="A4" s="1"/>
    </row>
    <row r="5" spans="1:4" ht="21" thickBot="1">
      <c r="A5" s="34" t="s">
        <v>156</v>
      </c>
      <c r="B5" s="35"/>
      <c r="C5" s="88" t="s">
        <v>16</v>
      </c>
      <c r="D5" s="32" t="s">
        <v>192</v>
      </c>
    </row>
    <row r="6" spans="1:4" ht="23.25" customHeight="1">
      <c r="A6" s="31" t="s">
        <v>157</v>
      </c>
      <c r="C6" s="33">
        <v>2017</v>
      </c>
    </row>
    <row r="7" spans="1:4">
      <c r="A7" s="32"/>
    </row>
    <row r="8" spans="1:4">
      <c r="A8" s="2" t="s">
        <v>19</v>
      </c>
      <c r="B8" s="2" t="s">
        <v>31</v>
      </c>
      <c r="C8" s="4" t="s">
        <v>20</v>
      </c>
    </row>
    <row r="9" spans="1:4">
      <c r="A9" s="2" t="s">
        <v>21</v>
      </c>
      <c r="B9" s="3"/>
      <c r="C9" s="3"/>
    </row>
    <row r="10" spans="1:4">
      <c r="A10" s="2" t="s">
        <v>22</v>
      </c>
      <c r="B10" s="3"/>
      <c r="C10" s="3"/>
    </row>
    <row r="11" spans="1:4">
      <c r="A11" s="2" t="s">
        <v>23</v>
      </c>
      <c r="B11" s="3"/>
      <c r="C11" s="3"/>
    </row>
    <row r="12" spans="1:4">
      <c r="A12" s="2" t="s">
        <v>24</v>
      </c>
      <c r="B12" s="3"/>
      <c r="C12" s="3"/>
    </row>
    <row r="13" spans="1:4">
      <c r="A13" s="2" t="s">
        <v>25</v>
      </c>
      <c r="B13" s="3"/>
      <c r="C13" s="3"/>
    </row>
    <row r="14" spans="1:4">
      <c r="A14" s="2" t="s">
        <v>26</v>
      </c>
      <c r="B14" s="3"/>
      <c r="C14" s="3"/>
    </row>
    <row r="15" spans="1:4">
      <c r="A15" s="2" t="s">
        <v>27</v>
      </c>
      <c r="B15" s="3"/>
      <c r="C15" s="3"/>
    </row>
    <row r="16" spans="1:4">
      <c r="A16" s="2" t="s">
        <v>28</v>
      </c>
      <c r="B16" s="3"/>
      <c r="C16" s="3"/>
    </row>
    <row r="17" spans="1:3">
      <c r="A17" s="2" t="s">
        <v>29</v>
      </c>
      <c r="B17" s="3"/>
      <c r="C17" s="3"/>
    </row>
    <row r="18" spans="1:3">
      <c r="A18" s="2" t="s">
        <v>30</v>
      </c>
      <c r="B18" s="3"/>
      <c r="C18" s="3"/>
    </row>
    <row r="19" spans="1:3">
      <c r="A19" s="2" t="s">
        <v>143</v>
      </c>
      <c r="B19" s="3"/>
      <c r="C19" s="3"/>
    </row>
    <row r="20" spans="1:3">
      <c r="A20" s="2" t="s">
        <v>144</v>
      </c>
      <c r="B20" s="3"/>
      <c r="C20" s="3"/>
    </row>
    <row r="21" spans="1:3">
      <c r="A21" s="2" t="s">
        <v>145</v>
      </c>
      <c r="B21" s="3"/>
      <c r="C21" s="3"/>
    </row>
    <row r="22" spans="1:3">
      <c r="A22" s="2" t="s">
        <v>146</v>
      </c>
      <c r="B22" s="3"/>
      <c r="C22" s="3"/>
    </row>
    <row r="23" spans="1:3">
      <c r="A23" s="2" t="s">
        <v>147</v>
      </c>
      <c r="B23" s="3"/>
      <c r="C23" s="3"/>
    </row>
    <row r="24" spans="1:3">
      <c r="A24" s="2" t="s">
        <v>148</v>
      </c>
      <c r="B24" s="3"/>
      <c r="C24" s="3"/>
    </row>
    <row r="25" spans="1:3" ht="13.5" thickBot="1"/>
    <row r="26" spans="1:3" ht="15.75" customHeight="1" thickBot="1">
      <c r="A26" s="30" t="s">
        <v>149</v>
      </c>
      <c r="B26" s="28"/>
      <c r="C26" s="29"/>
    </row>
    <row r="28" spans="1:3" ht="18" customHeight="1">
      <c r="A28" s="27" t="s">
        <v>150</v>
      </c>
      <c r="B28" s="27"/>
      <c r="C28" s="26"/>
    </row>
    <row r="29" spans="1:3" ht="18" customHeight="1">
      <c r="A29" s="27" t="s">
        <v>151</v>
      </c>
      <c r="B29" s="27"/>
    </row>
    <row r="30" spans="1:3" ht="18" customHeight="1">
      <c r="A30" s="27" t="s">
        <v>152</v>
      </c>
      <c r="B30" s="27"/>
    </row>
    <row r="31" spans="1:3" ht="18" customHeight="1">
      <c r="A31" s="27" t="s">
        <v>153</v>
      </c>
      <c r="B31" s="27"/>
    </row>
    <row r="32" spans="1:3" ht="18" customHeight="1">
      <c r="A32" s="27" t="s">
        <v>154</v>
      </c>
      <c r="B32" s="27"/>
    </row>
    <row r="33" spans="1:2" ht="18" customHeight="1">
      <c r="A33" s="27" t="s">
        <v>155</v>
      </c>
      <c r="B33" s="27"/>
    </row>
    <row r="34" spans="1:2" ht="18" customHeight="1">
      <c r="A34" s="27" t="s">
        <v>142</v>
      </c>
      <c r="B34" s="27"/>
    </row>
  </sheetData>
  <dataValidations disablePrompts="1" count="1">
    <dataValidation type="list" allowBlank="1" showInputMessage="1" showErrorMessage="1" sqref="B9:B24">
      <formula1>"sì,no"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6">
    <tabColor rgb="FFFF9900"/>
    <pageSetUpPr fitToPage="1"/>
  </sheetPr>
  <dimension ref="A1:K177"/>
  <sheetViews>
    <sheetView tabSelected="1" zoomScale="85" zoomScaleNormal="85" workbookViewId="0">
      <selection activeCell="D188" sqref="D188"/>
    </sheetView>
  </sheetViews>
  <sheetFormatPr defaultRowHeight="12.75"/>
  <cols>
    <col min="1" max="1" width="14.28515625" style="5" bestFit="1" customWidth="1"/>
    <col min="2" max="2" width="55.28515625" style="11" customWidth="1"/>
    <col min="3" max="3" width="32.85546875" style="11" customWidth="1"/>
    <col min="4" max="5" width="18.7109375" style="5" customWidth="1"/>
    <col min="6" max="6" width="21.140625" style="5" customWidth="1"/>
    <col min="7" max="7" width="18" style="5" customWidth="1"/>
    <col min="8" max="8" width="14.7109375" style="5" customWidth="1"/>
    <col min="9" max="9" width="20.7109375" style="5" customWidth="1"/>
    <col min="10" max="10" width="13" style="5" customWidth="1"/>
    <col min="11" max="11" width="15.42578125" style="5" customWidth="1"/>
    <col min="12" max="32" width="18.28515625" style="5" customWidth="1"/>
    <col min="33" max="16384" width="9.140625" style="5"/>
  </cols>
  <sheetData>
    <row r="1" spans="1:10" ht="21" customHeight="1" thickBot="1">
      <c r="A1" s="37" t="s">
        <v>141</v>
      </c>
      <c r="B1" s="41" t="s">
        <v>140</v>
      </c>
      <c r="C1" s="41"/>
      <c r="D1" s="41"/>
      <c r="E1" s="40"/>
      <c r="F1" s="39"/>
      <c r="G1" s="38"/>
      <c r="H1" s="40" t="s">
        <v>157</v>
      </c>
      <c r="I1" s="39"/>
      <c r="J1" s="38">
        <f>anno_rendicontazione</f>
        <v>2017</v>
      </c>
    </row>
    <row r="2" spans="1:10" ht="21" customHeight="1">
      <c r="A2" s="9"/>
      <c r="B2" s="8"/>
      <c r="C2" s="8"/>
    </row>
    <row r="3" spans="1:10" ht="15.75">
      <c r="A3" s="6" t="s">
        <v>139</v>
      </c>
      <c r="B3" s="109" t="s">
        <v>74</v>
      </c>
      <c r="C3" s="109"/>
      <c r="D3" s="46" t="s">
        <v>73</v>
      </c>
    </row>
    <row r="4" spans="1:10">
      <c r="B4" s="48" t="s">
        <v>72</v>
      </c>
      <c r="C4" s="45" t="s">
        <v>196</v>
      </c>
      <c r="D4" s="47">
        <v>6301</v>
      </c>
    </row>
    <row r="5" spans="1:10">
      <c r="B5" s="49" t="s">
        <v>4</v>
      </c>
      <c r="C5" s="45" t="s">
        <v>197</v>
      </c>
    </row>
    <row r="6" spans="1:10">
      <c r="B6" s="48" t="s">
        <v>17</v>
      </c>
      <c r="C6" s="45" t="s">
        <v>198</v>
      </c>
    </row>
    <row r="7" spans="1:10">
      <c r="B7" s="49" t="s">
        <v>5</v>
      </c>
      <c r="C7" s="45" t="s">
        <v>199</v>
      </c>
    </row>
    <row r="8" spans="1:10" ht="25.5">
      <c r="B8" s="49" t="s">
        <v>3</v>
      </c>
      <c r="C8" s="36" t="s">
        <v>197</v>
      </c>
    </row>
    <row r="9" spans="1:10" ht="25.5">
      <c r="B9" s="49" t="s">
        <v>6</v>
      </c>
      <c r="C9" s="36" t="s">
        <v>197</v>
      </c>
    </row>
    <row r="10" spans="1:10">
      <c r="B10" s="42"/>
      <c r="C10" s="64"/>
    </row>
    <row r="11" spans="1:10" s="20" customFormat="1" ht="15.75">
      <c r="A11" s="6" t="s">
        <v>138</v>
      </c>
      <c r="B11" s="109" t="s">
        <v>71</v>
      </c>
      <c r="C11" s="109"/>
      <c r="D11" s="19"/>
      <c r="E11" s="19"/>
    </row>
    <row r="12" spans="1:10">
      <c r="B12" s="49" t="s">
        <v>70</v>
      </c>
      <c r="C12" s="75" t="s">
        <v>170</v>
      </c>
    </row>
    <row r="13" spans="1:10" s="20" customFormat="1">
      <c r="B13" s="69" t="s">
        <v>137</v>
      </c>
      <c r="C13" s="76"/>
      <c r="D13" s="19"/>
      <c r="E13" s="19"/>
    </row>
    <row r="14" spans="1:10" s="20" customFormat="1" ht="15.75">
      <c r="B14" s="69" t="s">
        <v>171</v>
      </c>
      <c r="C14" s="76"/>
      <c r="D14" s="19"/>
      <c r="E14" s="19"/>
      <c r="G14" s="25"/>
    </row>
    <row r="15" spans="1:10" s="20" customFormat="1" ht="15.75">
      <c r="B15" s="69" t="s">
        <v>136</v>
      </c>
      <c r="C15" s="50"/>
      <c r="D15" s="19"/>
      <c r="E15" s="19"/>
      <c r="G15" s="25"/>
    </row>
    <row r="16" spans="1:10" s="20" customFormat="1" ht="15.75">
      <c r="B16" s="69" t="s">
        <v>172</v>
      </c>
      <c r="C16" s="76"/>
      <c r="D16" s="19"/>
      <c r="E16" s="19"/>
      <c r="G16" s="25"/>
    </row>
    <row r="17" spans="1:7" s="20" customFormat="1">
      <c r="B17" s="69" t="s">
        <v>135</v>
      </c>
      <c r="C17" s="76"/>
      <c r="D17" s="19"/>
      <c r="E17" s="19"/>
    </row>
    <row r="18" spans="1:7" s="20" customFormat="1">
      <c r="B18" s="69" t="s">
        <v>173</v>
      </c>
      <c r="C18" s="76"/>
      <c r="D18" s="19"/>
      <c r="E18" s="19"/>
    </row>
    <row r="19" spans="1:7" s="20" customFormat="1">
      <c r="B19" s="69" t="s">
        <v>174</v>
      </c>
      <c r="C19" s="76"/>
      <c r="D19" s="19"/>
      <c r="E19" s="19"/>
    </row>
    <row r="20" spans="1:7" s="20" customFormat="1">
      <c r="B20" s="69" t="s">
        <v>175</v>
      </c>
      <c r="C20" s="75"/>
      <c r="D20" s="19"/>
      <c r="E20" s="19"/>
    </row>
    <row r="21" spans="1:7">
      <c r="A21" s="20"/>
      <c r="B21" s="69" t="s">
        <v>176</v>
      </c>
      <c r="C21" s="76" t="s">
        <v>203</v>
      </c>
      <c r="D21" s="19"/>
      <c r="E21" s="19"/>
    </row>
    <row r="22" spans="1:7">
      <c r="A22" s="20"/>
      <c r="B22" s="69" t="s">
        <v>134</v>
      </c>
      <c r="C22" s="76" t="s">
        <v>200</v>
      </c>
      <c r="D22" s="19"/>
      <c r="E22" s="19"/>
    </row>
    <row r="23" spans="1:7">
      <c r="A23" s="20"/>
      <c r="B23" s="69" t="s">
        <v>177</v>
      </c>
      <c r="C23" s="102">
        <v>61293</v>
      </c>
      <c r="D23" s="19"/>
      <c r="E23" s="19"/>
    </row>
    <row r="24" spans="1:7">
      <c r="A24" s="20"/>
      <c r="B24" s="69" t="s">
        <v>178</v>
      </c>
      <c r="C24" s="76" t="s">
        <v>201</v>
      </c>
      <c r="D24" s="19"/>
      <c r="E24" s="19"/>
    </row>
    <row r="25" spans="1:7">
      <c r="A25" s="20"/>
      <c r="B25" s="69" t="s">
        <v>133</v>
      </c>
      <c r="C25" s="76" t="s">
        <v>202</v>
      </c>
      <c r="D25" s="19"/>
      <c r="E25" s="19"/>
    </row>
    <row r="26" spans="1:7">
      <c r="A26" s="20"/>
      <c r="B26" s="69" t="s">
        <v>40</v>
      </c>
      <c r="C26" s="45"/>
      <c r="D26" s="19"/>
      <c r="E26" s="19"/>
    </row>
    <row r="27" spans="1:7">
      <c r="A27" s="20"/>
      <c r="B27" s="114"/>
      <c r="C27" s="114"/>
      <c r="D27" s="114"/>
      <c r="E27" s="114"/>
      <c r="F27" s="114"/>
      <c r="G27" s="114"/>
    </row>
    <row r="28" spans="1:7" ht="15.75">
      <c r="A28" s="6" t="s">
        <v>132</v>
      </c>
      <c r="B28" s="111" t="s">
        <v>14</v>
      </c>
      <c r="C28" s="111"/>
      <c r="D28" s="111"/>
      <c r="F28" s="24"/>
    </row>
    <row r="29" spans="1:7" ht="30" customHeight="1">
      <c r="B29" s="95" t="s">
        <v>69</v>
      </c>
      <c r="C29" s="96" t="s">
        <v>163</v>
      </c>
      <c r="D29" s="95" t="s">
        <v>194</v>
      </c>
    </row>
    <row r="30" spans="1:7">
      <c r="B30" s="13" t="s">
        <v>15</v>
      </c>
      <c r="C30" s="51" t="s">
        <v>160</v>
      </c>
      <c r="D30" s="52">
        <f>SUM(D31:D42)</f>
        <v>185124</v>
      </c>
    </row>
    <row r="31" spans="1:7">
      <c r="B31" s="53" t="s">
        <v>131</v>
      </c>
      <c r="C31" s="17" t="s">
        <v>204</v>
      </c>
      <c r="D31" s="54">
        <v>14026</v>
      </c>
    </row>
    <row r="32" spans="1:7">
      <c r="B32" s="53" t="s">
        <v>206</v>
      </c>
      <c r="C32" s="103" t="s">
        <v>207</v>
      </c>
      <c r="D32" s="54">
        <v>3605</v>
      </c>
    </row>
    <row r="33" spans="2:6" ht="24">
      <c r="B33" s="53" t="s">
        <v>130</v>
      </c>
      <c r="C33" s="17"/>
      <c r="D33" s="54">
        <v>0</v>
      </c>
    </row>
    <row r="34" spans="2:6">
      <c r="B34" s="53" t="s">
        <v>129</v>
      </c>
      <c r="C34" s="17" t="s">
        <v>205</v>
      </c>
      <c r="D34" s="54">
        <v>3037</v>
      </c>
    </row>
    <row r="35" spans="2:6">
      <c r="B35" s="53" t="s">
        <v>128</v>
      </c>
      <c r="C35" s="103" t="s">
        <v>208</v>
      </c>
      <c r="D35" s="54">
        <v>98767</v>
      </c>
    </row>
    <row r="36" spans="2:6" ht="24">
      <c r="B36" s="53" t="s">
        <v>127</v>
      </c>
      <c r="C36" s="17"/>
      <c r="D36" s="54">
        <v>0</v>
      </c>
    </row>
    <row r="37" spans="2:6" ht="24">
      <c r="B37" s="53" t="s">
        <v>126</v>
      </c>
      <c r="C37" s="17"/>
      <c r="D37" s="54">
        <v>0</v>
      </c>
    </row>
    <row r="38" spans="2:6">
      <c r="B38" s="53" t="s">
        <v>125</v>
      </c>
      <c r="C38" s="17"/>
      <c r="D38" s="54">
        <v>0</v>
      </c>
    </row>
    <row r="39" spans="2:6">
      <c r="B39" s="53" t="s">
        <v>124</v>
      </c>
      <c r="C39" s="17" t="s">
        <v>210</v>
      </c>
      <c r="D39" s="54">
        <v>5193</v>
      </c>
      <c r="E39" s="104"/>
    </row>
    <row r="40" spans="2:6">
      <c r="B40" s="53" t="s">
        <v>123</v>
      </c>
      <c r="C40" s="17" t="s">
        <v>209</v>
      </c>
      <c r="D40" s="54">
        <v>13202</v>
      </c>
    </row>
    <row r="41" spans="2:6">
      <c r="B41" s="55" t="s">
        <v>211</v>
      </c>
      <c r="C41" s="17"/>
      <c r="D41" s="54">
        <v>32818</v>
      </c>
    </row>
    <row r="42" spans="2:6">
      <c r="B42" s="55" t="s">
        <v>212</v>
      </c>
      <c r="C42" s="17"/>
      <c r="D42" s="54">
        <v>14476</v>
      </c>
    </row>
    <row r="43" spans="2:6">
      <c r="B43" s="13" t="s">
        <v>7</v>
      </c>
      <c r="C43" s="51" t="s">
        <v>161</v>
      </c>
      <c r="D43" s="52">
        <f>SUM(D44:D62)</f>
        <v>1736320</v>
      </c>
    </row>
    <row r="44" spans="2:6">
      <c r="B44" s="53" t="s">
        <v>68</v>
      </c>
      <c r="C44" s="86"/>
      <c r="D44" s="54">
        <v>239283</v>
      </c>
    </row>
    <row r="45" spans="2:6" ht="39.75" customHeight="1">
      <c r="B45" s="53" t="s">
        <v>122</v>
      </c>
      <c r="C45" s="86"/>
      <c r="D45" s="54">
        <v>194028</v>
      </c>
    </row>
    <row r="46" spans="2:6">
      <c r="B46" s="53" t="s">
        <v>67</v>
      </c>
      <c r="C46" s="86"/>
      <c r="D46" s="54">
        <v>112458</v>
      </c>
    </row>
    <row r="47" spans="2:6" ht="24">
      <c r="B47" s="53" t="s">
        <v>121</v>
      </c>
      <c r="C47" s="86"/>
      <c r="D47" s="54">
        <v>0</v>
      </c>
      <c r="F47" s="18"/>
    </row>
    <row r="48" spans="2:6" ht="36">
      <c r="B48" s="53" t="s">
        <v>66</v>
      </c>
      <c r="C48" s="86"/>
      <c r="D48" s="54">
        <v>77653</v>
      </c>
      <c r="F48" s="18"/>
    </row>
    <row r="49" spans="2:6">
      <c r="B49" s="53" t="s">
        <v>65</v>
      </c>
      <c r="C49" s="86"/>
      <c r="D49" s="54">
        <v>133490</v>
      </c>
      <c r="F49" s="18"/>
    </row>
    <row r="50" spans="2:6">
      <c r="B50" s="53" t="s">
        <v>64</v>
      </c>
      <c r="C50" s="17"/>
      <c r="D50" s="54">
        <v>191833</v>
      </c>
      <c r="F50" s="18"/>
    </row>
    <row r="51" spans="2:6">
      <c r="B51" s="55" t="s">
        <v>179</v>
      </c>
      <c r="C51" s="17"/>
      <c r="D51" s="54">
        <v>0</v>
      </c>
      <c r="F51" s="18"/>
    </row>
    <row r="52" spans="2:6">
      <c r="B52" s="55" t="s">
        <v>213</v>
      </c>
      <c r="C52" s="17"/>
      <c r="D52" s="54"/>
    </row>
    <row r="53" spans="2:6">
      <c r="B53" s="55" t="s">
        <v>214</v>
      </c>
      <c r="C53" s="17"/>
      <c r="D53" s="54">
        <v>33043</v>
      </c>
    </row>
    <row r="54" spans="2:6">
      <c r="B54" s="55" t="s">
        <v>215</v>
      </c>
      <c r="C54" s="17"/>
      <c r="D54" s="54">
        <v>69790</v>
      </c>
    </row>
    <row r="55" spans="2:6">
      <c r="B55" s="55" t="s">
        <v>216</v>
      </c>
      <c r="C55" s="17"/>
      <c r="D55" s="54">
        <v>399407</v>
      </c>
    </row>
    <row r="56" spans="2:6">
      <c r="B56" s="55" t="s">
        <v>217</v>
      </c>
      <c r="C56" s="17"/>
      <c r="D56" s="54">
        <v>37631</v>
      </c>
    </row>
    <row r="57" spans="2:6">
      <c r="B57" s="55" t="s">
        <v>218</v>
      </c>
      <c r="C57" s="17"/>
      <c r="D57" s="54">
        <v>19621</v>
      </c>
    </row>
    <row r="58" spans="2:6">
      <c r="B58" s="55" t="s">
        <v>219</v>
      </c>
      <c r="C58" s="17"/>
      <c r="D58" s="54">
        <v>40033</v>
      </c>
    </row>
    <row r="59" spans="2:6">
      <c r="B59" s="55" t="s">
        <v>220</v>
      </c>
      <c r="C59" s="17"/>
      <c r="D59" s="54">
        <v>128837</v>
      </c>
    </row>
    <row r="60" spans="2:6">
      <c r="B60" s="55" t="s">
        <v>221</v>
      </c>
      <c r="C60" s="17"/>
      <c r="D60" s="54">
        <v>44180</v>
      </c>
    </row>
    <row r="61" spans="2:6">
      <c r="B61" s="55" t="s">
        <v>222</v>
      </c>
      <c r="C61" s="17"/>
      <c r="D61" s="54">
        <v>4705</v>
      </c>
    </row>
    <row r="62" spans="2:6">
      <c r="B62" s="55" t="s">
        <v>223</v>
      </c>
      <c r="C62" s="17"/>
      <c r="D62" s="54">
        <v>10328</v>
      </c>
    </row>
    <row r="63" spans="2:6">
      <c r="B63" s="13" t="s">
        <v>8</v>
      </c>
      <c r="C63" s="51" t="s">
        <v>162</v>
      </c>
      <c r="D63" s="52">
        <f>SUM(D64:D69)</f>
        <v>1579</v>
      </c>
    </row>
    <row r="64" spans="2:6">
      <c r="B64" s="53" t="s">
        <v>63</v>
      </c>
      <c r="C64" s="86"/>
      <c r="D64" s="56">
        <v>1344</v>
      </c>
    </row>
    <row r="65" spans="2:7">
      <c r="B65" s="53" t="s">
        <v>62</v>
      </c>
      <c r="C65" s="86"/>
      <c r="D65" s="56">
        <v>0</v>
      </c>
    </row>
    <row r="66" spans="2:7">
      <c r="B66" s="53" t="s">
        <v>120</v>
      </c>
      <c r="C66" s="86"/>
      <c r="D66" s="56">
        <v>0</v>
      </c>
    </row>
    <row r="67" spans="2:7">
      <c r="B67" s="53" t="s">
        <v>119</v>
      </c>
      <c r="C67" s="86"/>
      <c r="D67" s="56">
        <v>0</v>
      </c>
    </row>
    <row r="68" spans="2:7">
      <c r="B68" s="55" t="s">
        <v>182</v>
      </c>
      <c r="C68" s="17"/>
      <c r="D68" s="54">
        <v>0</v>
      </c>
    </row>
    <row r="69" spans="2:7">
      <c r="B69" s="55" t="s">
        <v>224</v>
      </c>
      <c r="C69" s="17"/>
      <c r="D69" s="54">
        <v>235</v>
      </c>
    </row>
    <row r="70" spans="2:7">
      <c r="B70" s="13" t="s">
        <v>9</v>
      </c>
      <c r="C70" s="86"/>
      <c r="D70" s="56">
        <v>1254140</v>
      </c>
    </row>
    <row r="71" spans="2:7" ht="24">
      <c r="B71" s="13" t="s">
        <v>10</v>
      </c>
      <c r="C71" s="86"/>
      <c r="D71" s="56">
        <v>0</v>
      </c>
    </row>
    <row r="72" spans="2:7" ht="13.5" customHeight="1">
      <c r="B72" s="13" t="s">
        <v>11</v>
      </c>
      <c r="C72" s="86"/>
      <c r="D72" s="56">
        <v>0</v>
      </c>
    </row>
    <row r="73" spans="2:7">
      <c r="B73" s="13" t="s">
        <v>12</v>
      </c>
      <c r="C73" s="51" t="s">
        <v>166</v>
      </c>
      <c r="D73" s="52">
        <f>SUM(D74:D78)</f>
        <v>869065</v>
      </c>
    </row>
    <row r="74" spans="2:7">
      <c r="B74" s="53" t="s">
        <v>118</v>
      </c>
      <c r="C74" s="17"/>
      <c r="D74" s="54">
        <v>57875</v>
      </c>
    </row>
    <row r="75" spans="2:7" ht="24">
      <c r="B75" s="53" t="s">
        <v>61</v>
      </c>
      <c r="C75" s="17"/>
      <c r="D75" s="54">
        <v>0</v>
      </c>
    </row>
    <row r="76" spans="2:7">
      <c r="B76" s="53" t="s">
        <v>60</v>
      </c>
      <c r="C76" s="17"/>
      <c r="D76" s="54">
        <v>0</v>
      </c>
    </row>
    <row r="77" spans="2:7" ht="24">
      <c r="B77" s="53" t="s">
        <v>59</v>
      </c>
      <c r="C77" s="17"/>
      <c r="D77" s="54">
        <v>721190</v>
      </c>
      <c r="G77" s="21"/>
    </row>
    <row r="78" spans="2:7">
      <c r="B78" s="55" t="s">
        <v>225</v>
      </c>
      <c r="C78" s="17"/>
      <c r="D78" s="54">
        <v>90000</v>
      </c>
    </row>
    <row r="79" spans="2:7">
      <c r="B79" s="13" t="s">
        <v>13</v>
      </c>
      <c r="C79" s="51" t="s">
        <v>167</v>
      </c>
      <c r="D79" s="52">
        <f>SUM(D80:D84)</f>
        <v>457754</v>
      </c>
    </row>
    <row r="80" spans="2:7">
      <c r="B80" s="53" t="s">
        <v>180</v>
      </c>
      <c r="C80" s="86"/>
      <c r="D80" s="56">
        <v>346188</v>
      </c>
    </row>
    <row r="81" spans="1:6">
      <c r="B81" s="53" t="s">
        <v>181</v>
      </c>
      <c r="C81" s="86"/>
      <c r="D81" s="56">
        <v>30636</v>
      </c>
    </row>
    <row r="82" spans="1:6">
      <c r="B82" s="55" t="s">
        <v>244</v>
      </c>
      <c r="C82" s="86"/>
      <c r="D82" s="56">
        <v>1061</v>
      </c>
    </row>
    <row r="83" spans="1:6">
      <c r="B83" s="55" t="s">
        <v>245</v>
      </c>
      <c r="C83" s="86"/>
      <c r="D83" s="56">
        <v>14592</v>
      </c>
    </row>
    <row r="84" spans="1:6">
      <c r="B84" s="55" t="s">
        <v>246</v>
      </c>
      <c r="C84" s="86"/>
      <c r="D84" s="56">
        <v>65277</v>
      </c>
    </row>
    <row r="85" spans="1:6">
      <c r="B85" s="113" t="s">
        <v>58</v>
      </c>
      <c r="C85" s="113"/>
      <c r="D85" s="94">
        <f>+D30+D43+D63+D70+D71+D72+D73+D79</f>
        <v>4503982</v>
      </c>
    </row>
    <row r="86" spans="1:6" ht="24">
      <c r="B86" s="13" t="s">
        <v>165</v>
      </c>
      <c r="C86" s="13" t="s">
        <v>193</v>
      </c>
      <c r="D86" s="13" t="s">
        <v>195</v>
      </c>
    </row>
    <row r="87" spans="1:6">
      <c r="B87" s="58" t="s">
        <v>164</v>
      </c>
      <c r="C87" s="92"/>
      <c r="D87" s="93">
        <v>399407</v>
      </c>
    </row>
    <row r="88" spans="1:6">
      <c r="B88" s="58" t="s">
        <v>117</v>
      </c>
      <c r="C88" s="92"/>
      <c r="D88" s="93">
        <v>0</v>
      </c>
    </row>
    <row r="89" spans="1:6" ht="36">
      <c r="B89" s="58" t="s">
        <v>57</v>
      </c>
      <c r="C89" s="92"/>
      <c r="D89" s="93">
        <v>963752</v>
      </c>
    </row>
    <row r="90" spans="1:6" ht="36">
      <c r="B90" s="58" t="s">
        <v>56</v>
      </c>
      <c r="C90" s="92"/>
      <c r="D90" s="93">
        <v>0</v>
      </c>
    </row>
    <row r="91" spans="1:6" ht="15" customHeight="1"/>
    <row r="92" spans="1:6" ht="15.75">
      <c r="A92" s="6" t="s">
        <v>116</v>
      </c>
      <c r="B92" s="112" t="s">
        <v>55</v>
      </c>
      <c r="C92" s="112"/>
      <c r="D92" s="112"/>
      <c r="E92" s="112"/>
      <c r="F92" s="112"/>
    </row>
    <row r="93" spans="1:6" ht="24">
      <c r="B93" s="60" t="s">
        <v>1</v>
      </c>
      <c r="C93" s="60" t="s">
        <v>34</v>
      </c>
      <c r="D93" s="44" t="s">
        <v>0</v>
      </c>
      <c r="E93" s="44" t="s">
        <v>2</v>
      </c>
      <c r="F93" s="7" t="s">
        <v>33</v>
      </c>
    </row>
    <row r="94" spans="1:6">
      <c r="B94" s="90" t="s">
        <v>226</v>
      </c>
      <c r="C94" s="105" t="s">
        <v>227</v>
      </c>
      <c r="D94" s="89">
        <v>5</v>
      </c>
      <c r="E94" s="91">
        <v>7634</v>
      </c>
      <c r="F94" s="43">
        <v>181957</v>
      </c>
    </row>
    <row r="95" spans="1:6">
      <c r="B95" s="90" t="s">
        <v>226</v>
      </c>
      <c r="C95" s="105" t="s">
        <v>228</v>
      </c>
      <c r="D95" s="89">
        <v>1</v>
      </c>
      <c r="E95" s="91">
        <v>1681</v>
      </c>
      <c r="F95" s="43">
        <v>61600</v>
      </c>
    </row>
    <row r="96" spans="1:6">
      <c r="B96" s="90" t="s">
        <v>226</v>
      </c>
      <c r="C96" s="105" t="s">
        <v>229</v>
      </c>
      <c r="D96" s="89">
        <v>1</v>
      </c>
      <c r="E96" s="91">
        <v>1563</v>
      </c>
      <c r="F96" s="43">
        <v>72932</v>
      </c>
    </row>
    <row r="97" spans="1:7">
      <c r="B97" s="90" t="s">
        <v>226</v>
      </c>
      <c r="C97" s="105" t="s">
        <v>230</v>
      </c>
      <c r="D97" s="89">
        <v>2</v>
      </c>
      <c r="E97" s="91">
        <v>3290</v>
      </c>
      <c r="F97" s="43">
        <v>113318</v>
      </c>
    </row>
    <row r="98" spans="1:7" ht="25.5">
      <c r="B98" s="90" t="s">
        <v>226</v>
      </c>
      <c r="C98" s="105" t="s">
        <v>231</v>
      </c>
      <c r="D98" s="89">
        <v>1</v>
      </c>
      <c r="E98" s="91">
        <v>1699</v>
      </c>
      <c r="F98" s="43">
        <v>95336</v>
      </c>
    </row>
    <row r="99" spans="1:7">
      <c r="B99" s="90" t="s">
        <v>226</v>
      </c>
      <c r="C99" s="105" t="s">
        <v>232</v>
      </c>
      <c r="D99" s="89">
        <v>1</v>
      </c>
      <c r="E99" s="91">
        <v>1804</v>
      </c>
      <c r="F99" s="43">
        <v>60415</v>
      </c>
    </row>
    <row r="100" spans="1:7" ht="25.5">
      <c r="B100" s="90" t="s">
        <v>226</v>
      </c>
      <c r="C100" s="105" t="s">
        <v>233</v>
      </c>
      <c r="D100" s="89">
        <v>1</v>
      </c>
      <c r="E100" s="91">
        <v>1335</v>
      </c>
      <c r="F100" s="43">
        <v>53389</v>
      </c>
    </row>
    <row r="101" spans="1:7" ht="25.5">
      <c r="B101" s="90" t="s">
        <v>226</v>
      </c>
      <c r="C101" s="105" t="s">
        <v>234</v>
      </c>
      <c r="D101" s="89">
        <v>1</v>
      </c>
      <c r="E101" s="91">
        <v>1672</v>
      </c>
      <c r="F101" s="43">
        <v>67086</v>
      </c>
    </row>
    <row r="102" spans="1:7" ht="25.5">
      <c r="B102" s="90" t="s">
        <v>226</v>
      </c>
      <c r="C102" s="105" t="s">
        <v>235</v>
      </c>
      <c r="D102" s="89">
        <v>1</v>
      </c>
      <c r="E102" s="91">
        <v>1622</v>
      </c>
      <c r="F102" s="43">
        <v>54822</v>
      </c>
    </row>
    <row r="103" spans="1:7">
      <c r="B103" s="90" t="s">
        <v>226</v>
      </c>
      <c r="C103" s="105" t="s">
        <v>236</v>
      </c>
      <c r="D103" s="89">
        <v>1</v>
      </c>
      <c r="E103" s="91">
        <v>1213</v>
      </c>
      <c r="F103" s="43">
        <v>47950</v>
      </c>
    </row>
    <row r="104" spans="1:7" ht="25.5">
      <c r="B104" s="90" t="s">
        <v>226</v>
      </c>
      <c r="C104" s="105" t="s">
        <v>237</v>
      </c>
      <c r="D104" s="89">
        <v>2</v>
      </c>
      <c r="E104" s="91">
        <v>2988</v>
      </c>
      <c r="F104" s="43">
        <v>126695</v>
      </c>
      <c r="G104" s="104"/>
    </row>
    <row r="105" spans="1:7" ht="25.5">
      <c r="B105" s="90" t="s">
        <v>226</v>
      </c>
      <c r="C105" s="105" t="s">
        <v>238</v>
      </c>
      <c r="D105" s="89">
        <v>3</v>
      </c>
      <c r="E105" s="91">
        <v>4893</v>
      </c>
      <c r="F105" s="43">
        <v>179407</v>
      </c>
    </row>
    <row r="106" spans="1:7">
      <c r="B106" s="90" t="s">
        <v>226</v>
      </c>
      <c r="C106" s="105" t="s">
        <v>239</v>
      </c>
      <c r="D106" s="89">
        <v>1</v>
      </c>
      <c r="E106" s="91">
        <v>1553</v>
      </c>
      <c r="F106" s="43">
        <v>139233</v>
      </c>
    </row>
    <row r="107" spans="1:7">
      <c r="B107" s="108" t="s">
        <v>54</v>
      </c>
      <c r="C107" s="108"/>
      <c r="D107" s="61">
        <f>SUM(D94:D106)</f>
        <v>21</v>
      </c>
      <c r="E107" s="65">
        <f>SUM(E94:E106)</f>
        <v>32947</v>
      </c>
      <c r="F107" s="62">
        <f>SUM(F94:F106)</f>
        <v>1254140</v>
      </c>
    </row>
    <row r="108" spans="1:7">
      <c r="A108" s="20"/>
      <c r="B108" s="5"/>
      <c r="C108" s="5"/>
    </row>
    <row r="109" spans="1:7" ht="15.75">
      <c r="A109" s="6" t="s">
        <v>115</v>
      </c>
      <c r="B109" s="109" t="s">
        <v>53</v>
      </c>
      <c r="C109" s="109"/>
      <c r="D109" s="109"/>
    </row>
    <row r="110" spans="1:7">
      <c r="B110" s="110" t="s">
        <v>52</v>
      </c>
      <c r="C110" s="110"/>
      <c r="D110" s="110"/>
    </row>
    <row r="111" spans="1:7">
      <c r="B111" s="13" t="s">
        <v>50</v>
      </c>
      <c r="C111" s="16"/>
      <c r="D111" s="16"/>
    </row>
    <row r="112" spans="1:7">
      <c r="B112" s="13" t="s">
        <v>49</v>
      </c>
      <c r="C112" s="16"/>
      <c r="D112" s="16"/>
    </row>
    <row r="113" spans="1:5">
      <c r="B113" s="13" t="s">
        <v>48</v>
      </c>
      <c r="C113" s="16"/>
      <c r="D113" s="16"/>
    </row>
    <row r="114" spans="1:5">
      <c r="B114" s="13" t="s">
        <v>47</v>
      </c>
      <c r="C114" s="16"/>
      <c r="D114" s="16"/>
    </row>
    <row r="115" spans="1:5">
      <c r="B115" s="110" t="s">
        <v>51</v>
      </c>
      <c r="C115" s="110"/>
      <c r="D115" s="110"/>
    </row>
    <row r="116" spans="1:5">
      <c r="B116" s="13" t="s">
        <v>50</v>
      </c>
      <c r="C116" s="16"/>
      <c r="D116" s="16"/>
    </row>
    <row r="117" spans="1:5">
      <c r="B117" s="13" t="s">
        <v>49</v>
      </c>
      <c r="C117" s="16"/>
      <c r="D117" s="16"/>
    </row>
    <row r="118" spans="1:5">
      <c r="B118" s="13" t="s">
        <v>48</v>
      </c>
      <c r="C118" s="16"/>
      <c r="D118" s="16"/>
    </row>
    <row r="119" spans="1:5">
      <c r="B119" s="13" t="s">
        <v>47</v>
      </c>
      <c r="C119" s="16"/>
      <c r="D119" s="16"/>
    </row>
    <row r="121" spans="1:5">
      <c r="A121" s="20"/>
      <c r="B121" s="5"/>
      <c r="C121" s="5"/>
    </row>
    <row r="122" spans="1:5" ht="15.75">
      <c r="A122" s="6" t="s">
        <v>114</v>
      </c>
      <c r="B122" s="112" t="s">
        <v>113</v>
      </c>
      <c r="C122" s="112"/>
      <c r="D122" s="112"/>
      <c r="E122" s="112"/>
    </row>
    <row r="123" spans="1:5">
      <c r="B123" s="77" t="s">
        <v>46</v>
      </c>
      <c r="C123" s="77" t="s">
        <v>32</v>
      </c>
      <c r="D123" s="77" t="s">
        <v>112</v>
      </c>
      <c r="E123" s="77" t="s">
        <v>45</v>
      </c>
    </row>
    <row r="124" spans="1:5">
      <c r="B124" s="13" t="s">
        <v>168</v>
      </c>
      <c r="C124" s="13"/>
      <c r="D124" s="13"/>
      <c r="E124" s="81">
        <f>SUM(E125:E127)</f>
        <v>5031843</v>
      </c>
    </row>
    <row r="125" spans="1:5">
      <c r="B125" s="63" t="s">
        <v>240</v>
      </c>
      <c r="C125" s="22"/>
      <c r="D125" s="97" t="s">
        <v>242</v>
      </c>
      <c r="E125" s="71">
        <v>5031843</v>
      </c>
    </row>
    <row r="126" spans="1:5">
      <c r="B126" s="63" t="s">
        <v>44</v>
      </c>
      <c r="C126" s="22"/>
      <c r="D126" s="22"/>
      <c r="E126" s="71">
        <v>0</v>
      </c>
    </row>
    <row r="127" spans="1:5">
      <c r="B127" s="63" t="s">
        <v>16</v>
      </c>
      <c r="C127" s="22"/>
      <c r="D127" s="22"/>
      <c r="E127" s="71">
        <v>0</v>
      </c>
    </row>
    <row r="128" spans="1:5">
      <c r="B128" s="13" t="s">
        <v>169</v>
      </c>
      <c r="C128" s="13"/>
      <c r="D128" s="13"/>
      <c r="E128" s="81">
        <f>SUM(E129:E131)</f>
        <v>639019</v>
      </c>
    </row>
    <row r="129" spans="2:11">
      <c r="B129" s="63" t="s">
        <v>241</v>
      </c>
      <c r="C129" s="22"/>
      <c r="D129" s="106" t="s">
        <v>243</v>
      </c>
      <c r="E129" s="71">
        <v>639019</v>
      </c>
    </row>
    <row r="130" spans="2:11">
      <c r="B130" s="63" t="s">
        <v>44</v>
      </c>
      <c r="C130" s="22"/>
      <c r="D130" s="22"/>
      <c r="E130" s="71">
        <v>0</v>
      </c>
    </row>
    <row r="131" spans="2:11">
      <c r="B131" s="63" t="s">
        <v>16</v>
      </c>
      <c r="C131" s="22"/>
      <c r="D131" s="22"/>
      <c r="E131" s="71">
        <v>0</v>
      </c>
    </row>
    <row r="132" spans="2:11">
      <c r="B132" s="108" t="s">
        <v>43</v>
      </c>
      <c r="C132" s="108"/>
      <c r="D132" s="108"/>
      <c r="E132" s="81">
        <f>+E124+E128</f>
        <v>5670862</v>
      </c>
    </row>
    <row r="133" spans="2:11">
      <c r="B133" s="13" t="s">
        <v>183</v>
      </c>
      <c r="C133" s="13"/>
      <c r="D133" s="13"/>
      <c r="E133" s="13"/>
    </row>
    <row r="134" spans="2:11">
      <c r="B134" s="63" t="s">
        <v>42</v>
      </c>
      <c r="C134" s="22"/>
      <c r="D134" s="97"/>
      <c r="E134" s="71">
        <v>0</v>
      </c>
    </row>
    <row r="135" spans="2:11">
      <c r="B135" s="63" t="s">
        <v>41</v>
      </c>
      <c r="C135" s="22"/>
      <c r="D135" s="22"/>
      <c r="E135" s="71">
        <v>0</v>
      </c>
    </row>
    <row r="136" spans="2:11">
      <c r="B136" s="63" t="s">
        <v>40</v>
      </c>
      <c r="C136" s="22"/>
      <c r="D136" s="22"/>
      <c r="E136" s="71">
        <v>0</v>
      </c>
    </row>
    <row r="137" spans="2:11">
      <c r="B137" s="108" t="s">
        <v>111</v>
      </c>
      <c r="C137" s="108"/>
      <c r="D137" s="108"/>
      <c r="E137" s="81">
        <f>SUM(E134:E136)</f>
        <v>0</v>
      </c>
    </row>
    <row r="138" spans="2:11" ht="24">
      <c r="B138" s="77" t="s">
        <v>46</v>
      </c>
      <c r="C138" s="77" t="s">
        <v>32</v>
      </c>
      <c r="D138" s="78" t="s">
        <v>184</v>
      </c>
      <c r="E138" s="77" t="s">
        <v>45</v>
      </c>
      <c r="F138" s="79" t="s">
        <v>185</v>
      </c>
      <c r="G138" s="80" t="s">
        <v>109</v>
      </c>
      <c r="H138" s="80" t="s">
        <v>110</v>
      </c>
      <c r="I138" s="80" t="s">
        <v>186</v>
      </c>
      <c r="J138" s="80" t="s">
        <v>109</v>
      </c>
      <c r="K138" s="80" t="s">
        <v>108</v>
      </c>
    </row>
    <row r="139" spans="2:11">
      <c r="B139" s="13" t="s">
        <v>107</v>
      </c>
      <c r="C139" s="13"/>
      <c r="D139" s="13"/>
      <c r="E139" s="98">
        <v>0</v>
      </c>
      <c r="F139" s="99"/>
      <c r="G139" s="98"/>
      <c r="H139" s="98">
        <f>+F139*G139</f>
        <v>0</v>
      </c>
      <c r="I139" s="99"/>
      <c r="J139" s="98"/>
      <c r="K139" s="98">
        <f>+I139*J139</f>
        <v>0</v>
      </c>
    </row>
    <row r="140" spans="2:11">
      <c r="B140" s="13" t="s">
        <v>106</v>
      </c>
      <c r="C140" s="13"/>
      <c r="D140" s="13"/>
      <c r="E140" s="84">
        <f>SUM(E141:E143)</f>
        <v>180424</v>
      </c>
      <c r="F140" s="100">
        <f t="shared" ref="F140:K140" si="0">SUM(F141:F143)</f>
        <v>3411</v>
      </c>
      <c r="G140" s="84">
        <f t="shared" si="0"/>
        <v>52.894752272060977</v>
      </c>
      <c r="H140" s="84">
        <f t="shared" si="0"/>
        <v>180424</v>
      </c>
      <c r="I140" s="100">
        <f t="shared" si="0"/>
        <v>0</v>
      </c>
      <c r="J140" s="84">
        <f t="shared" si="0"/>
        <v>0</v>
      </c>
      <c r="K140" s="84">
        <f t="shared" si="0"/>
        <v>0</v>
      </c>
    </row>
    <row r="141" spans="2:11">
      <c r="B141" s="85" t="s">
        <v>105</v>
      </c>
      <c r="C141" s="16"/>
      <c r="D141" s="16"/>
      <c r="E141" s="98">
        <v>0</v>
      </c>
      <c r="F141" s="99"/>
      <c r="G141" s="98"/>
      <c r="H141" s="98">
        <f t="shared" ref="H141:H143" si="1">+F141*G141</f>
        <v>0</v>
      </c>
      <c r="I141" s="99"/>
      <c r="J141" s="98"/>
      <c r="K141" s="98">
        <f t="shared" ref="K141:K143" si="2">+I141*J141</f>
        <v>0</v>
      </c>
    </row>
    <row r="142" spans="2:11">
      <c r="B142" s="85" t="s">
        <v>104</v>
      </c>
      <c r="C142" s="23" t="s">
        <v>98</v>
      </c>
      <c r="D142" s="16" t="s">
        <v>18</v>
      </c>
      <c r="E142" s="98">
        <f t="shared" ref="E142" si="3">+H142+K142</f>
        <v>0</v>
      </c>
      <c r="F142" s="99"/>
      <c r="G142" s="98"/>
      <c r="H142" s="98">
        <f t="shared" si="1"/>
        <v>0</v>
      </c>
      <c r="I142" s="99"/>
      <c r="J142" s="98"/>
      <c r="K142" s="98">
        <f t="shared" si="2"/>
        <v>0</v>
      </c>
    </row>
    <row r="143" spans="2:11">
      <c r="B143" s="85" t="s">
        <v>103</v>
      </c>
      <c r="C143" s="23" t="s">
        <v>98</v>
      </c>
      <c r="D143" s="107">
        <v>3411</v>
      </c>
      <c r="E143" s="98">
        <v>180424</v>
      </c>
      <c r="F143" s="99">
        <f>+D143</f>
        <v>3411</v>
      </c>
      <c r="G143" s="98">
        <f>+E143/F143</f>
        <v>52.894752272060977</v>
      </c>
      <c r="H143" s="98">
        <f t="shared" si="1"/>
        <v>180424</v>
      </c>
      <c r="I143" s="99"/>
      <c r="J143" s="98"/>
      <c r="K143" s="98">
        <f t="shared" si="2"/>
        <v>0</v>
      </c>
    </row>
    <row r="144" spans="2:11">
      <c r="B144" s="13" t="s">
        <v>187</v>
      </c>
      <c r="C144" s="66"/>
      <c r="D144" s="13" t="s">
        <v>18</v>
      </c>
      <c r="E144" s="84">
        <f>SUM(E145:E147)</f>
        <v>0</v>
      </c>
      <c r="F144" s="100">
        <f t="shared" ref="F144:K144" si="4">SUM(F145:F147)</f>
        <v>0</v>
      </c>
      <c r="G144" s="84">
        <f t="shared" si="4"/>
        <v>0</v>
      </c>
      <c r="H144" s="84">
        <f t="shared" si="4"/>
        <v>0</v>
      </c>
      <c r="I144" s="100">
        <f t="shared" si="4"/>
        <v>0</v>
      </c>
      <c r="J144" s="84">
        <f t="shared" si="4"/>
        <v>0</v>
      </c>
      <c r="K144" s="84">
        <f t="shared" si="4"/>
        <v>0</v>
      </c>
    </row>
    <row r="145" spans="2:11">
      <c r="B145" s="85" t="s">
        <v>102</v>
      </c>
      <c r="C145" s="23" t="s">
        <v>98</v>
      </c>
      <c r="D145" s="16" t="s">
        <v>18</v>
      </c>
      <c r="E145" s="98">
        <v>0</v>
      </c>
      <c r="F145" s="99"/>
      <c r="G145" s="98"/>
      <c r="H145" s="98">
        <f t="shared" ref="H145:H148" si="5">+F145*G145</f>
        <v>0</v>
      </c>
      <c r="I145" s="99"/>
      <c r="J145" s="98"/>
      <c r="K145" s="98">
        <f t="shared" ref="K145:K148" si="6">+I145*J145</f>
        <v>0</v>
      </c>
    </row>
    <row r="146" spans="2:11">
      <c r="B146" s="85" t="s">
        <v>101</v>
      </c>
      <c r="C146" s="23" t="s">
        <v>98</v>
      </c>
      <c r="D146" s="16" t="s">
        <v>18</v>
      </c>
      <c r="E146" s="98">
        <f t="shared" ref="E146:E148" si="7">+H146+K146</f>
        <v>0</v>
      </c>
      <c r="F146" s="99"/>
      <c r="G146" s="98"/>
      <c r="H146" s="98">
        <f t="shared" si="5"/>
        <v>0</v>
      </c>
      <c r="I146" s="99"/>
      <c r="J146" s="98"/>
      <c r="K146" s="98">
        <f t="shared" si="6"/>
        <v>0</v>
      </c>
    </row>
    <row r="147" spans="2:11">
      <c r="B147" s="85" t="s">
        <v>100</v>
      </c>
      <c r="C147" s="23" t="s">
        <v>98</v>
      </c>
      <c r="D147" s="16" t="s">
        <v>18</v>
      </c>
      <c r="E147" s="98">
        <f t="shared" si="7"/>
        <v>0</v>
      </c>
      <c r="F147" s="99"/>
      <c r="G147" s="98"/>
      <c r="H147" s="98">
        <f t="shared" si="5"/>
        <v>0</v>
      </c>
      <c r="I147" s="99"/>
      <c r="J147" s="98"/>
      <c r="K147" s="98">
        <f t="shared" si="6"/>
        <v>0</v>
      </c>
    </row>
    <row r="148" spans="2:11">
      <c r="B148" s="63" t="s">
        <v>99</v>
      </c>
      <c r="C148" s="23" t="s">
        <v>98</v>
      </c>
      <c r="D148" s="16" t="s">
        <v>18</v>
      </c>
      <c r="E148" s="98">
        <f t="shared" si="7"/>
        <v>0</v>
      </c>
      <c r="F148" s="99"/>
      <c r="G148" s="98"/>
      <c r="H148" s="98">
        <f t="shared" si="5"/>
        <v>0</v>
      </c>
      <c r="I148" s="99"/>
      <c r="J148" s="98"/>
      <c r="K148" s="98">
        <f t="shared" si="6"/>
        <v>0</v>
      </c>
    </row>
    <row r="149" spans="2:11">
      <c r="B149" s="108" t="s">
        <v>97</v>
      </c>
      <c r="C149" s="108"/>
      <c r="D149" s="108"/>
      <c r="E149" s="81">
        <f>+E140+E144+E139</f>
        <v>180424</v>
      </c>
      <c r="F149" s="83">
        <f t="shared" ref="F149:K149" si="8">+F140+F144+F139</f>
        <v>3411</v>
      </c>
      <c r="G149" s="81">
        <f t="shared" si="8"/>
        <v>52.894752272060977</v>
      </c>
      <c r="H149" s="81">
        <f t="shared" si="8"/>
        <v>180424</v>
      </c>
      <c r="I149" s="83">
        <f t="shared" si="8"/>
        <v>0</v>
      </c>
      <c r="J149" s="81">
        <f t="shared" si="8"/>
        <v>0</v>
      </c>
      <c r="K149" s="81">
        <f t="shared" si="8"/>
        <v>0</v>
      </c>
    </row>
    <row r="150" spans="2:11">
      <c r="B150" s="13" t="s">
        <v>96</v>
      </c>
      <c r="C150" s="13"/>
      <c r="D150" s="13"/>
      <c r="E150" s="82"/>
      <c r="G150" s="12"/>
    </row>
    <row r="151" spans="2:11" ht="15">
      <c r="B151" s="13" t="s">
        <v>39</v>
      </c>
      <c r="C151" s="13"/>
      <c r="D151" s="13"/>
      <c r="E151" s="81">
        <f>SUM(E152:E153)</f>
        <v>0</v>
      </c>
      <c r="G151" s="14"/>
    </row>
    <row r="152" spans="2:11">
      <c r="B152" s="85" t="s">
        <v>38</v>
      </c>
      <c r="C152" s="22"/>
      <c r="D152" s="22"/>
      <c r="E152" s="72"/>
      <c r="G152" s="12"/>
    </row>
    <row r="153" spans="2:11">
      <c r="B153" s="63" t="s">
        <v>159</v>
      </c>
      <c r="C153" s="22"/>
      <c r="D153" s="22"/>
      <c r="E153" s="71"/>
      <c r="G153" s="12"/>
    </row>
    <row r="154" spans="2:11">
      <c r="B154" s="108" t="s">
        <v>37</v>
      </c>
      <c r="C154" s="108"/>
      <c r="D154" s="108"/>
      <c r="E154" s="84">
        <f>+E150+E151</f>
        <v>0</v>
      </c>
      <c r="G154" s="12"/>
    </row>
    <row r="155" spans="2:11">
      <c r="B155" s="13" t="s">
        <v>36</v>
      </c>
      <c r="C155" s="13"/>
      <c r="D155" s="13"/>
      <c r="E155" s="73"/>
      <c r="G155" s="12"/>
    </row>
    <row r="156" spans="2:11">
      <c r="B156" s="63" t="s">
        <v>158</v>
      </c>
      <c r="C156" s="22"/>
      <c r="D156" s="22"/>
      <c r="E156" s="71">
        <v>0</v>
      </c>
    </row>
    <row r="157" spans="2:11">
      <c r="B157" s="63" t="s">
        <v>158</v>
      </c>
      <c r="C157" s="22"/>
      <c r="D157" s="22"/>
      <c r="E157" s="71">
        <v>0</v>
      </c>
    </row>
    <row r="158" spans="2:11">
      <c r="B158" s="108" t="s">
        <v>35</v>
      </c>
      <c r="C158" s="108"/>
      <c r="D158" s="108"/>
      <c r="E158" s="84">
        <f>SUM(E156:E157)</f>
        <v>0</v>
      </c>
    </row>
    <row r="159" spans="2:11">
      <c r="B159" s="74"/>
      <c r="C159" s="74"/>
      <c r="D159" s="74"/>
      <c r="E159" s="74"/>
      <c r="F159" s="20"/>
    </row>
    <row r="160" spans="2:11">
      <c r="B160" s="57" t="s">
        <v>95</v>
      </c>
      <c r="C160" s="57"/>
      <c r="D160" s="57"/>
      <c r="E160" s="70">
        <f>+E149+E154+E158+E137+E132</f>
        <v>5851286</v>
      </c>
    </row>
    <row r="162" spans="1:11">
      <c r="E162" s="104"/>
    </row>
    <row r="164" spans="1:11" ht="15.75">
      <c r="A164" s="6" t="s">
        <v>94</v>
      </c>
      <c r="B164" s="109" t="s">
        <v>93</v>
      </c>
      <c r="C164" s="109"/>
      <c r="D164" s="109"/>
      <c r="E164" s="109"/>
      <c r="F164" s="109"/>
      <c r="G164" s="109"/>
      <c r="H164" s="109"/>
      <c r="I164" s="109"/>
      <c r="J164" s="109"/>
      <c r="K164" s="109"/>
    </row>
    <row r="165" spans="1:11" ht="48.75" customHeight="1">
      <c r="B165" s="59" t="s">
        <v>92</v>
      </c>
      <c r="C165" s="59" t="s">
        <v>91</v>
      </c>
      <c r="D165" s="59" t="s">
        <v>90</v>
      </c>
      <c r="E165" s="59" t="s">
        <v>89</v>
      </c>
      <c r="F165" s="59" t="s">
        <v>88</v>
      </c>
      <c r="G165" s="59" t="s">
        <v>87</v>
      </c>
      <c r="H165" s="59" t="s">
        <v>86</v>
      </c>
      <c r="I165" s="59" t="s">
        <v>85</v>
      </c>
      <c r="J165" s="59" t="s">
        <v>84</v>
      </c>
      <c r="K165" s="59" t="s">
        <v>83</v>
      </c>
    </row>
    <row r="166" spans="1:11">
      <c r="B166" s="10"/>
      <c r="C166" s="15"/>
      <c r="D166" s="15"/>
      <c r="E166" s="15"/>
      <c r="F166" s="15"/>
      <c r="G166" s="15"/>
      <c r="H166" s="15"/>
      <c r="I166" s="15"/>
      <c r="J166" s="15"/>
      <c r="K166" s="15"/>
    </row>
    <row r="167" spans="1:11">
      <c r="B167" s="10"/>
      <c r="C167" s="15"/>
      <c r="D167" s="15"/>
      <c r="E167" s="15"/>
      <c r="F167" s="15"/>
      <c r="G167" s="15"/>
      <c r="H167" s="15"/>
      <c r="I167" s="15"/>
      <c r="J167" s="15"/>
      <c r="K167" s="15"/>
    </row>
    <row r="168" spans="1:11">
      <c r="B168" s="10"/>
      <c r="C168" s="15"/>
      <c r="D168" s="15"/>
      <c r="E168" s="15"/>
      <c r="F168" s="15"/>
      <c r="G168" s="15"/>
      <c r="H168" s="15"/>
      <c r="I168" s="15"/>
      <c r="J168" s="15"/>
      <c r="K168" s="15"/>
    </row>
    <row r="169" spans="1:11">
      <c r="B169" s="10"/>
      <c r="C169" s="15"/>
      <c r="D169" s="15"/>
      <c r="E169" s="15"/>
      <c r="F169" s="15"/>
      <c r="G169" s="15"/>
      <c r="H169" s="15"/>
      <c r="I169" s="15"/>
      <c r="J169" s="15"/>
      <c r="K169" s="15"/>
    </row>
    <row r="170" spans="1:11">
      <c r="B170" s="68"/>
      <c r="C170" s="67"/>
      <c r="D170" s="67"/>
      <c r="E170" s="67"/>
      <c r="F170" s="67"/>
      <c r="G170" s="67"/>
      <c r="H170" s="67"/>
      <c r="I170" s="67"/>
      <c r="J170" s="67"/>
      <c r="K170" s="67"/>
    </row>
    <row r="171" spans="1:11" ht="15.75">
      <c r="A171" s="6" t="s">
        <v>82</v>
      </c>
      <c r="B171" s="109" t="s">
        <v>81</v>
      </c>
      <c r="C171" s="109"/>
      <c r="D171" s="109"/>
      <c r="E171" s="109"/>
      <c r="F171" s="109"/>
      <c r="G171" s="109"/>
      <c r="H171" s="109"/>
    </row>
    <row r="172" spans="1:11" ht="54.75" customHeight="1">
      <c r="B172" s="59" t="s">
        <v>80</v>
      </c>
      <c r="C172" s="59" t="s">
        <v>79</v>
      </c>
      <c r="D172" s="59" t="s">
        <v>78</v>
      </c>
      <c r="E172" s="59" t="s">
        <v>77</v>
      </c>
      <c r="F172" s="59" t="s">
        <v>76</v>
      </c>
      <c r="G172" s="59" t="s">
        <v>188</v>
      </c>
      <c r="H172" s="59" t="s">
        <v>75</v>
      </c>
    </row>
    <row r="173" spans="1:11">
      <c r="B173" s="101"/>
      <c r="C173" s="99"/>
      <c r="D173" s="15"/>
      <c r="E173" s="15"/>
      <c r="F173" s="15"/>
      <c r="G173" s="15"/>
      <c r="H173" s="54"/>
    </row>
    <row r="174" spans="1:11">
      <c r="B174" s="10"/>
      <c r="C174" s="15"/>
      <c r="D174" s="15"/>
      <c r="E174" s="15"/>
      <c r="F174" s="15"/>
      <c r="G174" s="15"/>
      <c r="H174" s="15"/>
    </row>
    <row r="175" spans="1:11">
      <c r="B175" s="10"/>
      <c r="C175" s="15"/>
      <c r="D175" s="15"/>
      <c r="E175" s="15"/>
      <c r="F175" s="15"/>
      <c r="G175" s="15"/>
      <c r="H175" s="15"/>
    </row>
    <row r="176" spans="1:11">
      <c r="B176" s="10"/>
      <c r="C176" s="15"/>
      <c r="D176" s="15"/>
      <c r="E176" s="15"/>
      <c r="F176" s="15"/>
      <c r="G176" s="15"/>
      <c r="H176" s="15"/>
    </row>
    <row r="177" spans="2:2">
      <c r="B177" s="11" t="s">
        <v>189</v>
      </c>
    </row>
  </sheetData>
  <mergeCells count="18">
    <mergeCell ref="B11:C11"/>
    <mergeCell ref="B27:G27"/>
    <mergeCell ref="B3:C3"/>
    <mergeCell ref="B107:C107"/>
    <mergeCell ref="B28:D28"/>
    <mergeCell ref="B122:E122"/>
    <mergeCell ref="B109:D109"/>
    <mergeCell ref="B110:D110"/>
    <mergeCell ref="B92:F92"/>
    <mergeCell ref="B85:C85"/>
    <mergeCell ref="B149:D149"/>
    <mergeCell ref="B154:D154"/>
    <mergeCell ref="B132:D132"/>
    <mergeCell ref="B171:H171"/>
    <mergeCell ref="B115:D115"/>
    <mergeCell ref="B137:D137"/>
    <mergeCell ref="B158:D158"/>
    <mergeCell ref="B164:K164"/>
  </mergeCells>
  <printOptions horizontalCentered="1"/>
  <pageMargins left="0.31496062992125984" right="0.19685039370078741" top="0.19685039370078741" bottom="0.19685039370078741" header="0.19685039370078741" footer="0.51181102362204722"/>
  <pageSetup paperSize="8" scale="34" orientation="portrait" r:id="rId1"/>
  <headerFooter alignWithMargins="0"/>
  <rowBreaks count="2" manualBreakCount="2">
    <brk id="26" max="30" man="1"/>
    <brk id="162" max="30" man="1"/>
  </rowBreaks>
  <colBreaks count="1" manualBreakCount="1">
    <brk id="13" max="213" man="1"/>
  </col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0962" r:id="rId4">
          <objectPr defaultSize="0" r:id="rId5">
            <anchor moveWithCells="1">
              <from>
                <xdr:col>10</xdr:col>
                <xdr:colOff>0</xdr:colOff>
                <xdr:row>2</xdr:row>
                <xdr:rowOff>0</xdr:rowOff>
              </from>
              <to>
                <xdr:col>10</xdr:col>
                <xdr:colOff>914400</xdr:colOff>
                <xdr:row>6</xdr:row>
                <xdr:rowOff>0</xdr:rowOff>
              </to>
            </anchor>
          </objectPr>
        </oleObject>
      </mc:Choice>
      <mc:Fallback>
        <oleObject progId="AcroExch.Document.DC" dvAspect="DVASPECT_ICON" shapeId="40962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0_Tabella_compilazione</vt:lpstr>
      <vt:lpstr>O_IMPIANTI</vt:lpstr>
      <vt:lpstr>anno_rendicontazione</vt:lpstr>
      <vt:lpstr>'0_Tabella_compilazione'!Area_stampa</vt:lpstr>
      <vt:lpstr>O_IMPIANTI!Area_stampa</vt:lpstr>
      <vt:lpstr>nome_comune</vt:lpstr>
    </vt:vector>
  </TitlesOfParts>
  <Company>Rer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Giorgia Chergia</cp:lastModifiedBy>
  <cp:lastPrinted>2018-06-07T13:33:43Z</cp:lastPrinted>
  <dcterms:created xsi:type="dcterms:W3CDTF">2010-08-18T09:27:17Z</dcterms:created>
  <dcterms:modified xsi:type="dcterms:W3CDTF">2020-02-06T10:47:37Z</dcterms:modified>
</cp:coreProperties>
</file>