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ffidamenti\SII\PIACENZA\Capitolato d'oneri\Allegati\all. 5_tabella investimenti anticipati\"/>
    </mc:Choice>
  </mc:AlternateContent>
  <bookViews>
    <workbookView xWindow="0" yWindow="0" windowWidth="28800" windowHeight="11535"/>
  </bookViews>
  <sheets>
    <sheet name="Foglio1 - ALL5" sheetId="2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\d">#REF!</definedName>
    <definedName name="\e">#REF!</definedName>
    <definedName name="\f">#REF!</definedName>
    <definedName name="\i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x">#REF!</definedName>
    <definedName name="___________ss1">{#N/A,#N/A,FALSE,"P&amp;L-BS-CF"}</definedName>
    <definedName name="__________DAT19">#REF!</definedName>
    <definedName name="__________RF1996">#REF!</definedName>
    <definedName name="__________RF1998">#REF!</definedName>
    <definedName name="__________RF1999">#REF!</definedName>
    <definedName name="__________RF2000">#REF!</definedName>
    <definedName name="__________RF2001">#REF!</definedName>
    <definedName name="__________SP1996">#REF!</definedName>
    <definedName name="__________SP1998">#REF!</definedName>
    <definedName name="__________SP1999">#REF!</definedName>
    <definedName name="__________SP2000">#REF!</definedName>
    <definedName name="__________SP2001">#REF!</definedName>
    <definedName name="__________ss1">{#N/A,#N/A,FALSE,"P&amp;L-BS-CF"}</definedName>
    <definedName name="_________ATO9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8">[1]FAMULA!#REF!</definedName>
    <definedName name="_________DAT19">[1]FAMULA!#REF!</definedName>
    <definedName name="_________DAT2">'[2]db ISU'!#REF!</definedName>
    <definedName name="_________DAT20">[1]FAMULA!#REF!</definedName>
    <definedName name="_________DAT21">[1]FAMULA!#REF!</definedName>
    <definedName name="_________DAT22">[1]FAMULA!#REF!</definedName>
    <definedName name="_________DAT23">[1]FAMULA!#REF!</definedName>
    <definedName name="_________DAT24">[1]FAMULA!#REF!</definedName>
    <definedName name="_________DAT25">[1]FAMULA!#REF!</definedName>
    <definedName name="_________DAT26">[1]FAMULA!#REF!</definedName>
    <definedName name="_________DAT3">'[2]db ISU'!#REF!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III130101">#REF!</definedName>
    <definedName name="_________III130104">#REF!</definedName>
    <definedName name="_________III130105">#REF!</definedName>
    <definedName name="_________III130106">#REF!</definedName>
    <definedName name="_________III130107">#REF!</definedName>
    <definedName name="_________III130108">#REF!</definedName>
    <definedName name="_________III130109">#REF!</definedName>
    <definedName name="_________III130110">#REF!</definedName>
    <definedName name="_________RF1996">#REF!</definedName>
    <definedName name="_________RF1998">#REF!</definedName>
    <definedName name="_________RF1999">#REF!</definedName>
    <definedName name="_________RF2000">#REF!</definedName>
    <definedName name="_________RF2001">#REF!</definedName>
    <definedName name="_________SP1996">#REF!</definedName>
    <definedName name="_________SP1998">#REF!</definedName>
    <definedName name="_________SP1999">#REF!</definedName>
    <definedName name="_________SP2000">#REF!</definedName>
    <definedName name="_________SP2001">#REF!</definedName>
    <definedName name="_________ss1">{#N/A,#N/A,FALSE,"P&amp;L-BS-CF"}</definedName>
    <definedName name="_________ST1">#REF!</definedName>
    <definedName name="_________ST2">#REF!</definedName>
    <definedName name="_________ST3">#REF!</definedName>
    <definedName name="________ATO9">#REF!</definedName>
    <definedName name="________DAT1">'[2]db ISU'!#REF!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[3]FAMULA!#REF!</definedName>
    <definedName name="________DAT19">[3]FAMULA!#REF!</definedName>
    <definedName name="________DAT2">'[2]db ISU'!#REF!</definedName>
    <definedName name="________DAT20">[3]FAMULA!#REF!</definedName>
    <definedName name="________DAT21">[3]FAMULA!#REF!</definedName>
    <definedName name="________DAT22">[3]FAMULA!#REF!</definedName>
    <definedName name="________DAT23">[3]FAMULA!#REF!</definedName>
    <definedName name="________DAT24">[3]FAMULA!#REF!</definedName>
    <definedName name="________DAT25">[3]FAMULA!#REF!</definedName>
    <definedName name="________DAT26">[3]FAMULA!#REF!</definedName>
    <definedName name="________DAT27">#REF!</definedName>
    <definedName name="________DAT28">#REF!</definedName>
    <definedName name="________DAT3">'[2]db ISU'!#REF!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III130101">#REF!</definedName>
    <definedName name="________III130104">#REF!</definedName>
    <definedName name="________III130105">#REF!</definedName>
    <definedName name="________III130106">#REF!</definedName>
    <definedName name="________III130107">#REF!</definedName>
    <definedName name="________III130108">#REF!</definedName>
    <definedName name="________III130109">#REF!</definedName>
    <definedName name="________III130110">#REF!</definedName>
    <definedName name="________new1">'[4]AEM modello'!#REF!</definedName>
    <definedName name="________RF1996">#REF!</definedName>
    <definedName name="________RF1998">#REF!</definedName>
    <definedName name="________RF1999">#REF!</definedName>
    <definedName name="________RF2000">#REF!</definedName>
    <definedName name="________RF2001">#REF!</definedName>
    <definedName name="________SP1996">#REF!</definedName>
    <definedName name="________SP1998">#REF!</definedName>
    <definedName name="________SP1999">#REF!</definedName>
    <definedName name="________SP2000">#REF!</definedName>
    <definedName name="________SP2001">#REF!</definedName>
    <definedName name="________ss1">{#N/A,#N/A,FALSE,"P&amp;L-BS-CF"}</definedName>
    <definedName name="________ST1">#REF!</definedName>
    <definedName name="________ST2">#REF!</definedName>
    <definedName name="________ST3">#REF!</definedName>
    <definedName name="_______ATO9">#REF!</definedName>
    <definedName name="_______DAT1">'[5]db ISU'!#REF!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[3]FAMULA!#REF!</definedName>
    <definedName name="_______DAT19">[3]FAMULA!#REF!</definedName>
    <definedName name="_______DAT2">#REF!</definedName>
    <definedName name="_______DAT20">[3]FAMULA!#REF!</definedName>
    <definedName name="_______DAT21">[3]FAMULA!#REF!</definedName>
    <definedName name="_______DAT22">[3]FAMULA!#REF!</definedName>
    <definedName name="_______DAT23">[3]FAMULA!#REF!</definedName>
    <definedName name="_______DAT24">[3]FAMULA!#REF!</definedName>
    <definedName name="_______DAT25">[3]FAMULA!#REF!</definedName>
    <definedName name="_______DAT26">[3]FAMULA!#REF!</definedName>
    <definedName name="_______DAT27">#REF!</definedName>
    <definedName name="_______DAT28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III130101">#REF!</definedName>
    <definedName name="_______III130104">#REF!</definedName>
    <definedName name="_______III130105">#REF!</definedName>
    <definedName name="_______III130106">#REF!</definedName>
    <definedName name="_______III130107">#REF!</definedName>
    <definedName name="_______III130108">#REF!</definedName>
    <definedName name="_______III130109">#REF!</definedName>
    <definedName name="_______III130110">#REF!</definedName>
    <definedName name="_______mo1">#REF!</definedName>
    <definedName name="_______new1">'[4]AEM modello'!#REF!</definedName>
    <definedName name="_______RF1996">#REF!</definedName>
    <definedName name="_______RF1998">#REF!</definedName>
    <definedName name="_______RF1999">#REF!</definedName>
    <definedName name="_______RF2000">#REF!</definedName>
    <definedName name="_______RF2001">#REF!</definedName>
    <definedName name="_______SP1996">#REF!</definedName>
    <definedName name="_______SP1998">#REF!</definedName>
    <definedName name="_______SP1999">#REF!</definedName>
    <definedName name="_______SP2000">#REF!</definedName>
    <definedName name="_______SP2001">#REF!</definedName>
    <definedName name="_______ss1">{#N/A,#N/A,FALSE,"P&amp;L-BS-CF"}</definedName>
    <definedName name="_______ST1">#REF!</definedName>
    <definedName name="_______ST2">#REF!</definedName>
    <definedName name="_______ST3">#REF!</definedName>
    <definedName name="______ATO9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[6]FAMULA!#REF!</definedName>
    <definedName name="______DAT19">[6]FAMULA!#REF!</definedName>
    <definedName name="______DAT2">#REF!</definedName>
    <definedName name="______DAT20">[6]FAMULA!#REF!</definedName>
    <definedName name="______DAT21">[6]FAMULA!#REF!</definedName>
    <definedName name="______DAT22">[6]FAMULA!#REF!</definedName>
    <definedName name="______DAT23">[6]FAMULA!#REF!</definedName>
    <definedName name="______DAT24">[6]FAMULA!#REF!</definedName>
    <definedName name="______DAT25">[6]FAMULA!#REF!</definedName>
    <definedName name="______DAT26">[6]FAMULA!#REF!</definedName>
    <definedName name="______DAT27">#REF!</definedName>
    <definedName name="______DAT28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III130101">#REF!</definedName>
    <definedName name="______III130104">#REF!</definedName>
    <definedName name="______III130105">#REF!</definedName>
    <definedName name="______III130106">#REF!</definedName>
    <definedName name="______III130107">#REF!</definedName>
    <definedName name="______III130108">#REF!</definedName>
    <definedName name="______III130109">#REF!</definedName>
    <definedName name="______III130110">#REF!</definedName>
    <definedName name="______mo1">#REF!</definedName>
    <definedName name="______new1">'[4]AEM modello'!#REF!</definedName>
    <definedName name="______RF1996">#REF!</definedName>
    <definedName name="______RF1998">#REF!</definedName>
    <definedName name="______RF1999">#REF!</definedName>
    <definedName name="______RF2000">#REF!</definedName>
    <definedName name="______RF2001">#REF!</definedName>
    <definedName name="______SP1996">#REF!</definedName>
    <definedName name="______SP1998">#REF!</definedName>
    <definedName name="______SP1999">#REF!</definedName>
    <definedName name="______SP2000">#REF!</definedName>
    <definedName name="______SP2001">#REF!</definedName>
    <definedName name="______ss1">{#N/A,#N/A,FALSE,"P&amp;L-BS-CF"}</definedName>
    <definedName name="______ST1">#REF!</definedName>
    <definedName name="______ST2">#REF!</definedName>
    <definedName name="______ST3">#REF!</definedName>
    <definedName name="_____ATO9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[3]FAMULA!#REF!</definedName>
    <definedName name="_____DAT19">[3]FAMULA!#REF!</definedName>
    <definedName name="_____DAT2">#REF!</definedName>
    <definedName name="_____DAT20">[3]FAMULA!#REF!</definedName>
    <definedName name="_____DAT21">[3]FAMULA!#REF!</definedName>
    <definedName name="_____DAT22">[3]FAMULA!#REF!</definedName>
    <definedName name="_____DAT23">[3]FAMULA!#REF!</definedName>
    <definedName name="_____DAT24">[3]FAMULA!#REF!</definedName>
    <definedName name="_____DAT25">[3]FAMULA!#REF!</definedName>
    <definedName name="_____DAT26">[3]FAMULA!#REF!</definedName>
    <definedName name="_____DAT27">#REF!</definedName>
    <definedName name="_____DAT28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III130101">#REF!</definedName>
    <definedName name="_____III130104">#REF!</definedName>
    <definedName name="_____III130105">#REF!</definedName>
    <definedName name="_____III130106">#REF!</definedName>
    <definedName name="_____III130107">#REF!</definedName>
    <definedName name="_____III130108">#REF!</definedName>
    <definedName name="_____III130109">#REF!</definedName>
    <definedName name="_____III130110">#REF!</definedName>
    <definedName name="_____mo1">#REF!</definedName>
    <definedName name="_____new1">'[4]AEM modello'!#REF!</definedName>
    <definedName name="_____RF1996">#REF!</definedName>
    <definedName name="_____RF1998">#REF!</definedName>
    <definedName name="_____RF1999">#REF!</definedName>
    <definedName name="_____RF2000">#REF!</definedName>
    <definedName name="_____RF2001">#REF!</definedName>
    <definedName name="_____SP1996">#REF!</definedName>
    <definedName name="_____SP1998">#REF!</definedName>
    <definedName name="_____SP1999">#REF!</definedName>
    <definedName name="_____SP2000">#REF!</definedName>
    <definedName name="_____SP2001">#REF!</definedName>
    <definedName name="_____ss1">{#N/A,#N/A,FALSE,"P&amp;L-BS-CF"}</definedName>
    <definedName name="_____ST1">#REF!</definedName>
    <definedName name="_____ST2">#REF!</definedName>
    <definedName name="_____ST3">#REF!</definedName>
    <definedName name="____ATO9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[3]FAMULA!#REF!</definedName>
    <definedName name="____DAT19">[3]FAMULA!#REF!</definedName>
    <definedName name="____DAT2">#REF!</definedName>
    <definedName name="____DAT20">[3]FAMULA!#REF!</definedName>
    <definedName name="____DAT21">[3]FAMULA!#REF!</definedName>
    <definedName name="____DAT22">[3]FAMULA!#REF!</definedName>
    <definedName name="____DAT23">[3]FAMULA!#REF!</definedName>
    <definedName name="____DAT24">[3]FAMULA!#REF!</definedName>
    <definedName name="____DAT25">[3]FAMULA!#REF!</definedName>
    <definedName name="____DAT26">[3]FAMULA!#REF!</definedName>
    <definedName name="____DAT27">#REF!</definedName>
    <definedName name="____DAT28">#REF!</definedName>
    <definedName name="____DAT3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III130101">#REF!</definedName>
    <definedName name="____III130104">#REF!</definedName>
    <definedName name="____III130105">#REF!</definedName>
    <definedName name="____III130106">#REF!</definedName>
    <definedName name="____III130107">#REF!</definedName>
    <definedName name="____III130108">#REF!</definedName>
    <definedName name="____III130109">#REF!</definedName>
    <definedName name="____III130110">#REF!</definedName>
    <definedName name="____mo1">#REF!</definedName>
    <definedName name="____new1">'[4]AEM modello'!#REF!</definedName>
    <definedName name="____RF1996">#REF!</definedName>
    <definedName name="____RF1998">#REF!</definedName>
    <definedName name="____RF1999">#REF!</definedName>
    <definedName name="____RF2000">#REF!</definedName>
    <definedName name="____RF2001">#REF!</definedName>
    <definedName name="____SP1996">#REF!</definedName>
    <definedName name="____SP1998">#REF!</definedName>
    <definedName name="____SP1999">#REF!</definedName>
    <definedName name="____SP2000">#REF!</definedName>
    <definedName name="____SP2001">#REF!</definedName>
    <definedName name="____ss1">{#N/A,#N/A,FALSE,"P&amp;L-BS-CF"}</definedName>
    <definedName name="____ST1">#REF!</definedName>
    <definedName name="____ST2">#REF!</definedName>
    <definedName name="____ST3">#REF!</definedName>
    <definedName name="___ATO9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[3]FAMULA!#REF!</definedName>
    <definedName name="___DAT19">[3]FAMULA!#REF!</definedName>
    <definedName name="___DAT2">#REF!</definedName>
    <definedName name="___DAT20">[3]FAMULA!#REF!</definedName>
    <definedName name="___DAT21">[3]FAMULA!#REF!</definedName>
    <definedName name="___DAT22">[3]FAMULA!#REF!</definedName>
    <definedName name="___DAT23">[3]FAMULA!#REF!</definedName>
    <definedName name="___DAT24">[3]FAMULA!#REF!</definedName>
    <definedName name="___DAT25">[3]FAMULA!#REF!</definedName>
    <definedName name="___DAT26">[3]FAMULA!#REF!</definedName>
    <definedName name="___DAT27">#REF!</definedName>
    <definedName name="___DAT28">#REF!</definedName>
    <definedName name="___DAT3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III130101">#REF!</definedName>
    <definedName name="___III130104">#REF!</definedName>
    <definedName name="___III130105">#REF!</definedName>
    <definedName name="___III130106">#REF!</definedName>
    <definedName name="___III130107">#REF!</definedName>
    <definedName name="___III130108">#REF!</definedName>
    <definedName name="___III130109">#REF!</definedName>
    <definedName name="___III130110">#REF!</definedName>
    <definedName name="___mds_first_cell___">#REF!</definedName>
    <definedName name="___mds_view_data___">#REF!</definedName>
    <definedName name="___mo1">#REF!</definedName>
    <definedName name="___new1">'[4]AEM modello'!#REF!</definedName>
    <definedName name="___RF1996">#REF!</definedName>
    <definedName name="___RF1998">#REF!</definedName>
    <definedName name="___RF1999">#REF!</definedName>
    <definedName name="___RF2000">#REF!</definedName>
    <definedName name="___RF2001">#REF!</definedName>
    <definedName name="___SP1996">#REF!</definedName>
    <definedName name="___SP1998">#REF!</definedName>
    <definedName name="___SP1999">#REF!</definedName>
    <definedName name="___SP2000">#REF!</definedName>
    <definedName name="___SP2001">#REF!</definedName>
    <definedName name="___ss1">{#N/A,#N/A,FALSE,"P&amp;L-BS-CF"}</definedName>
    <definedName name="___ST1">#REF!</definedName>
    <definedName name="___ST2">#REF!</definedName>
    <definedName name="___ST3">#REF!</definedName>
    <definedName name="__a1">{#N/A,#N/A,FALSE,"P&amp;L-BS-CF"}</definedName>
    <definedName name="__a10">{#N/A,#N/A,FALSE,"Aging Summary";#N/A,#N/A,FALSE,"Ratio Analysis";#N/A,#N/A,FALSE,"Test 120 Day Accts";#N/A,#N/A,FALSE,"Tickmarks"}</definedName>
    <definedName name="__Anonymous_Sheet_DB__1">#REF!</definedName>
    <definedName name="__Anonymous_Sheet_DB__1_1">#REF!</definedName>
    <definedName name="__Anonymous_Sheet_DB__1_2">#REF!</definedName>
    <definedName name="__Anonymous_Sheet_DB__1_3">#REF!</definedName>
    <definedName name="__Anonymous_Sheet_DB__1_4">#REF!</definedName>
    <definedName name="__Anonymous_Sheet_DB__1_5">#REF!</definedName>
    <definedName name="__Anonymous_Sheet_DB__1_6">#REF!</definedName>
    <definedName name="__Anonymous_Sheet_DB__2">#REF!</definedName>
    <definedName name="__Anonymous_Sheet_DB__3">#REF!</definedName>
    <definedName name="__Anonymous_Sheet_DB__4">#REF!</definedName>
    <definedName name="__Anonymous_Sheet_DB__5">#REF!</definedName>
    <definedName name="__Anonymous_Sheet_DB__6">#REF!</definedName>
    <definedName name="__ATO9">#REF!</definedName>
    <definedName name="__bio245">[7]DIV_VENDITE_12!$BB$278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[8]FAMULA!#REF!</definedName>
    <definedName name="__DAT19">[8]FAMULA!#REF!</definedName>
    <definedName name="__DAT2">#REF!</definedName>
    <definedName name="__DAT20">[8]FAMULA!#REF!</definedName>
    <definedName name="__DAT21">[8]FAMULA!#REF!</definedName>
    <definedName name="__DAT22">[8]FAMULA!#REF!</definedName>
    <definedName name="__DAT23">[8]FAMULA!#REF!</definedName>
    <definedName name="__DAT24">[8]FAMULA!#REF!</definedName>
    <definedName name="__DAT25">[8]FAMULA!#REF!</definedName>
    <definedName name="__DAT26">[8]FAMULA!#REF!</definedName>
    <definedName name="__DAT27">#REF!</definedName>
    <definedName name="__DAT28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III130101">#REF!</definedName>
    <definedName name="__III130104">#REF!</definedName>
    <definedName name="__III130105">#REF!</definedName>
    <definedName name="__III130106">#REF!</definedName>
    <definedName name="__III130107">#REF!</definedName>
    <definedName name="__III130108">#REF!</definedName>
    <definedName name="__III130109">#REF!</definedName>
    <definedName name="__III130110">#REF!</definedName>
    <definedName name="__mo1">#REF!</definedName>
    <definedName name="__new1">'[4]AEM modello'!#REF!</definedName>
    <definedName name="__RF1996">#REF!</definedName>
    <definedName name="__RF1998">#REF!</definedName>
    <definedName name="__RF1999">#REF!</definedName>
    <definedName name="__RF2000">#REF!</definedName>
    <definedName name="__RF2001">#REF!</definedName>
    <definedName name="__SP1996">#REF!</definedName>
    <definedName name="__SP1998">#REF!</definedName>
    <definedName name="__SP1999">#REF!</definedName>
    <definedName name="__SP2000">#REF!</definedName>
    <definedName name="__SP2001">#REF!</definedName>
    <definedName name="__ss1">{#N/A,#N/A,FALSE,"P&amp;L-BS-CF"}</definedName>
    <definedName name="__ST1">#REF!</definedName>
    <definedName name="__ST2">#REF!</definedName>
    <definedName name="__ST3">#REF!</definedName>
    <definedName name="__xlnm.Criteria">#REF!</definedName>
    <definedName name="__xlnm.Database">"#REF!"</definedName>
    <definedName name="__xlnm.Extract">#REF!</definedName>
    <definedName name="__xlnm.Print_Area">"#N/A"</definedName>
    <definedName name="_1__123Graph_AGRAFICO_7">#REF!</definedName>
    <definedName name="_2__123Graph_CGRAFICO_7">#REF!</definedName>
    <definedName name="_3">'[9]RICLASSICATO con valute'!#REF!</definedName>
    <definedName name="_3__123Graph_XGRAFICO_7">#REF!</definedName>
    <definedName name="_a1">{#N/A,#N/A,FALSE,"P&amp;L-BS-CF"}</definedName>
    <definedName name="_a10">{#N/A,#N/A,FALSE,"Aging Summary";#N/A,#N/A,FALSE,"Ratio Analysis";#N/A,#N/A,FALSE,"Test 120 Day Accts";#N/A,#N/A,FALSE,"Tickmarks"}</definedName>
    <definedName name="_ATO9">#REF!</definedName>
    <definedName name="_bio245">[10]DIV_VENDITE_12!$BB$278</definedName>
    <definedName name="_cic2">#REF!</definedName>
    <definedName name="_cic3">#REF!</definedName>
    <definedName name="_cic4">#REF!</definedName>
    <definedName name="_d">#REF!</definedName>
    <definedName name="_DAT1">'[2]db ISU'!#REF!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[3]FAMULA!#REF!</definedName>
    <definedName name="_DAT19">[3]FAMULA!#REF!</definedName>
    <definedName name="_DAT2">'[2]db ISU'!#REF!</definedName>
    <definedName name="_DAT20">[3]FAMULA!#REF!</definedName>
    <definedName name="_DAT21">[3]FAMULA!#REF!</definedName>
    <definedName name="_DAT22">[3]FAMULA!#REF!</definedName>
    <definedName name="_DAT23">[3]FAMULA!#REF!</definedName>
    <definedName name="_DAT24">[3]FAMULA!#REF!</definedName>
    <definedName name="_DAT25">[3]FAMULA!#REF!</definedName>
    <definedName name="_DAT26">[3]FAMULA!#REF!</definedName>
    <definedName name="_DAT27">#REF!</definedName>
    <definedName name="_DAT28">#REF!</definedName>
    <definedName name="_DAT3">'[2]db ISU'!#REF!</definedName>
    <definedName name="_DAT4">#REF!</definedName>
    <definedName name="_DAT5">#REF!</definedName>
    <definedName name="_DAT6">#REF!</definedName>
    <definedName name="_dat67">#REF!</definedName>
    <definedName name="_DAT7">#REF!</definedName>
    <definedName name="_DAT8">#REF!</definedName>
    <definedName name="_DAT9">#REF!</definedName>
    <definedName name="_e">#REF!</definedName>
    <definedName name="_f">#REF!</definedName>
    <definedName name="_i">#REF!</definedName>
    <definedName name="_III130101">#REF!</definedName>
    <definedName name="_III130104">#REF!</definedName>
    <definedName name="_III130105">#REF!</definedName>
    <definedName name="_III130106">#REF!</definedName>
    <definedName name="_III130107">#REF!</definedName>
    <definedName name="_III130108">#REF!</definedName>
    <definedName name="_III130109">#REF!</definedName>
    <definedName name="_III130110">#REF!</definedName>
    <definedName name="_m">#REF!</definedName>
    <definedName name="_max2">#REF!</definedName>
    <definedName name="_mo1">#REF!</definedName>
    <definedName name="_n">#REF!</definedName>
    <definedName name="_new1">'[4]AEM modello'!#REF!</definedName>
    <definedName name="_p">#REF!</definedName>
    <definedName name="_q">#REF!</definedName>
    <definedName name="_r">#REF!</definedName>
    <definedName name="_RF1996">#REF!</definedName>
    <definedName name="_RF1998">#REF!</definedName>
    <definedName name="_RF1999">#REF!</definedName>
    <definedName name="_RF2000">#REF!</definedName>
    <definedName name="_RF2001">#REF!</definedName>
    <definedName name="_s">#REF!</definedName>
    <definedName name="_SP1996">#REF!</definedName>
    <definedName name="_SP1998">#REF!</definedName>
    <definedName name="_SP1999">#REF!</definedName>
    <definedName name="_SP2000">#REF!</definedName>
    <definedName name="_SP2001">#REF!</definedName>
    <definedName name="_ss1">{#N/A,#N/A,FALSE,"P&amp;L-BS-CF"}</definedName>
    <definedName name="_ST1">#REF!</definedName>
    <definedName name="_ST2">#REF!</definedName>
    <definedName name="_ST3">#REF!</definedName>
    <definedName name="_t">#REF!</definedName>
    <definedName name="_x">#REF!</definedName>
    <definedName name="A">#REF!</definedName>
    <definedName name="A1ERICA">[11]Foglio3!#REF!</definedName>
    <definedName name="aa">{"Area1",#N/A,TRUE,"Obiettivo";"Area2",#N/A,TRUE,"Dati per Direzione"}</definedName>
    <definedName name="ab">{#N/A,#N/A,FALSE,"P&amp;L-BS-CF"}</definedName>
    <definedName name="Acqmagg">#REF!</definedName>
    <definedName name="Acqmin">#REF!</definedName>
    <definedName name="adsf">{"Area1",#N/A,TRUE,"Obiettivo";"Area2",#N/A,TRUE,"Dati per Direzione"}</definedName>
    <definedName name="afdf">{#N/A,#N/A,FALSE,"P&amp;L-BS-CF"}</definedName>
    <definedName name="AFESTE">'[12]base dati'!$O$13:$O$24</definedName>
    <definedName name="All">{#N/A,#N/A,FALSE,"P&amp;L-BS-CF"}</definedName>
    <definedName name="All.">{#N/A,#N/A,FALSE,"P&amp;L-BS-CF"}</definedName>
    <definedName name="Altri_fondi">#REF!</definedName>
    <definedName name="AMMONTARI">#REF!</definedName>
    <definedName name="analisi">#REF!</definedName>
    <definedName name="Analisi_Racc.">#REF!</definedName>
    <definedName name="analisi1">[13]Ramo_Nuova_Geovis!#REF!</definedName>
    <definedName name="analisi2">[13]Ramo_Nuova_Geovis!#REF!</definedName>
    <definedName name="ANNO">#REF!</definedName>
    <definedName name="ANNO_N">[14]Bilancio!$J$8</definedName>
    <definedName name="ANNO_N_1">[14]Bilancio!$L$8</definedName>
    <definedName name="Area_DB">#REF!</definedName>
    <definedName name="_xlnm.Print_Area">#N/A</definedName>
    <definedName name="AREA_STAMPA_CON">NA()</definedName>
    <definedName name="Area_stampa_MI">#REF!</definedName>
    <definedName name="AreaB">#REF!</definedName>
    <definedName name="ARR">#REF!</definedName>
    <definedName name="ARRIVO">#REF!</definedName>
    <definedName name="as">'[15]#RIF'!$A$7:$AG$68</definedName>
    <definedName name="AS2DocOpenMode">"AS2DocumentEdit"</definedName>
    <definedName name="AS2HasNoAutoHeaderFooter">" "</definedName>
    <definedName name="Assic">#REF!</definedName>
    <definedName name="ASSUNZIONI_CE">#REF!</definedName>
    <definedName name="ASSUNZIONISP">#REF!</definedName>
    <definedName name="AT">#REF!</definedName>
    <definedName name="Attualizz">#REF!</definedName>
    <definedName name="az">#REF!</definedName>
    <definedName name="Bacino_di_riferimento">#REF!</definedName>
    <definedName name="BB">{"Area1",#N/A,TRUE,"Obiettivo";"Area2",#N/A,TRUE,"Dati per Direzione"}</definedName>
    <definedName name="bbb">{"Area1",#N/A,TRUE,"Obiettivo";"Area2",#N/A,TRUE,"Dati per Direzione"}</definedName>
    <definedName name="BLPB1">[16]Bloomberg!#REF!</definedName>
    <definedName name="BLPB23">#REF!</definedName>
    <definedName name="BLPB24">#REF!</definedName>
    <definedName name="BLPB25">#REF!</definedName>
    <definedName name="BLPB26">#REF!</definedName>
    <definedName name="BLPB27">#REF!</definedName>
    <definedName name="BLPB28">#REF!</definedName>
    <definedName name="BLPB29">#REF!</definedName>
    <definedName name="BLPB30">#REF!</definedName>
    <definedName name="BLPB31">#REF!</definedName>
    <definedName name="BLPB32">#REF!</definedName>
    <definedName name="BLPB33">#REF!</definedName>
    <definedName name="BLPB34">#REF!</definedName>
    <definedName name="BLPB35">#REF!</definedName>
    <definedName name="BLPH1">#REF!</definedName>
    <definedName name="BLPH10">#REF!</definedName>
    <definedName name="BLPH11">#REF!</definedName>
    <definedName name="BLPH12">#REF!</definedName>
    <definedName name="BLPH13">#REF!</definedName>
    <definedName name="BLPH14">#REF!</definedName>
    <definedName name="BLPH15">#REF!</definedName>
    <definedName name="BLPH16">#REF!</definedName>
    <definedName name="BLPH17">[17]capitalizzazione!#REF!</definedName>
    <definedName name="BLPH18">[17]capitalizzazione!#REF!</definedName>
    <definedName name="BLPH19">[17]capitalizzazione!#REF!</definedName>
    <definedName name="BLPH2">#REF!</definedName>
    <definedName name="BLPH20">[17]capitalizzazione!#REF!</definedName>
    <definedName name="BLPH21">[17]capitalizzazione!#REF!</definedName>
    <definedName name="BLPH22">[17]capitalizzazione!#REF!</definedName>
    <definedName name="BLPH23">[17]capitalizzazione!#REF!</definedName>
    <definedName name="BLPH24">[17]capitalizzazione!#REF!</definedName>
    <definedName name="BLPH25">[17]capitalizzazione!#REF!</definedName>
    <definedName name="BLPH26">[17]capitalizzazione!#REF!</definedName>
    <definedName name="BLPH27">[17]capitalizzazione!#REF!</definedName>
    <definedName name="BLPH28">[17]capitalizzazione!#REF!</definedName>
    <definedName name="BLPH29">[17]capitalizzazione!#REF!</definedName>
    <definedName name="BLPH3">#REF!</definedName>
    <definedName name="BLPH30">[17]capitalizzazione!#REF!</definedName>
    <definedName name="BLPH31">[17]capitalizzazione!#REF!</definedName>
    <definedName name="BLPH32">[17]capitalizzazione!#REF!</definedName>
    <definedName name="BLPH33">[17]capitalizzazione!#REF!</definedName>
    <definedName name="BLPH34">[17]capitalizzazione!#REF!</definedName>
    <definedName name="BLPH36">[17]capitalizzazione!#REF!</definedName>
    <definedName name="BLPH4">#REF!</definedName>
    <definedName name="BLPH5">#REF!</definedName>
    <definedName name="BLPH6">#REF!</definedName>
    <definedName name="BLPH7">#REF!</definedName>
    <definedName name="BLPH8">#REF!</definedName>
    <definedName name="BLPH9">#REF!</definedName>
    <definedName name="blu">[18]BASETURNO!$A$8:$A$9</definedName>
    <definedName name="bnmbm">{#N/A,#N/A,TRUE,"Main Issues";#N/A,#N/A,TRUE,"Income statement ($)"}</definedName>
    <definedName name="BO">#REF!</definedName>
    <definedName name="bo_comp_tutto">#REF!</definedName>
    <definedName name="business">#REF!</definedName>
    <definedName name="button_area_1">#REF!</definedName>
    <definedName name="C.A_TARIFFA_2005">#REF!</definedName>
    <definedName name="C.TOTALE_2004">#REF!</definedName>
    <definedName name="C.TOTALE_2005">#REF!</definedName>
    <definedName name="C.TOTALE_2006">#REF!</definedName>
    <definedName name="C_">'[9]RICLASSICATO con valute'!#REF!</definedName>
    <definedName name="C_2004">#REF!</definedName>
    <definedName name="C_2005">#REF!</definedName>
    <definedName name="C_2006">#REF!</definedName>
    <definedName name="C_2007">#REF!</definedName>
    <definedName name="camp">#REF!</definedName>
    <definedName name="Cap.circ.">#REF!</definedName>
    <definedName name="Cap_Soc.">#REF!</definedName>
    <definedName name="Capitale_circolante">#REF!</definedName>
    <definedName name="Carmen">{"Area1",#N/A,TRUE,"Obiettivo";"Area2",#N/A,TRUE,"Dati per Direzione"}</definedName>
    <definedName name="Cash_Flow_semiannual">#REF!</definedName>
    <definedName name="CAT">#REF!</definedName>
    <definedName name="Categoria">#REF!</definedName>
    <definedName name="cc">{"Area1",#N/A,TRUE,"Obiettivo";"Area2",#N/A,TRUE,"Dati per Direzione"}</definedName>
    <definedName name="CDB">[19]Personalizza!$F$40</definedName>
    <definedName name="CE1998_">#REF!</definedName>
    <definedName name="CE1999_">#REF!</definedName>
    <definedName name="CE2000_">#REF!</definedName>
    <definedName name="CE2001_">#REF!</definedName>
    <definedName name="celltips_area">#REF!</definedName>
    <definedName name="CERVIA2002">{#N/A,#N/A,FALSE,"GENERALE";#N/A,#N/A,FALSE,"Civili";#N/A,#N/A,FALSE,"Marradi";#N/A,#N/A,FALSE,"Grandi Utenze";#N/A,#N/A,FALSE,"Bocche Antincendio";#N/A,#N/A,FALSE,"Utenze Speciali";#N/A,#N/A,FALSE,"Acquedotto Industriale";#N/A,#N/A,FALSE,"Ex Ersa";#N/A,#N/A,FALSE,"ABST01";#N/A,#N/A,FALSE,"CM da fatturazioni"}</definedName>
    <definedName name="Chem">#REF!</definedName>
    <definedName name="ciccio">[20]elenco!$D$3:$D$5</definedName>
    <definedName name="ciccio2">[21]elenco!#REF!</definedName>
    <definedName name="CII">[22]Codici_Bplan!$B$3:$B$23</definedName>
    <definedName name="Classe">#REF!</definedName>
    <definedName name="CLIENTE">#REF!</definedName>
    <definedName name="clienti">#REF!</definedName>
    <definedName name="comp">#REF!</definedName>
    <definedName name="comp_ambiente">#REF!</definedName>
    <definedName name="comp_area_reti">#REF!</definedName>
    <definedName name="comp_clienti">#REF!</definedName>
    <definedName name="comp_struttura">#REF!</definedName>
    <definedName name="Comune">#REF!</definedName>
    <definedName name="Comunec">#REF!</definedName>
    <definedName name="COMUNI">#REF!</definedName>
    <definedName name="comunibo">#REF!</definedName>
    <definedName name="comuniù">#REF!</definedName>
    <definedName name="ConfrontoFusione">#REF!</definedName>
    <definedName name="Consolidation_Method">#REF!</definedName>
    <definedName name="Contenuto_in_PS">#REF!</definedName>
    <definedName name="Conto_Econ.In_dollari">#REF!</definedName>
    <definedName name="copertina">#REF!</definedName>
    <definedName name="copertura_finanziaria">#REF!</definedName>
    <definedName name="costi_produz">'[23]2002'!#REF!</definedName>
    <definedName name="COSTIPROD">#REF!</definedName>
    <definedName name="_xlnm.Criteria">[24]PIANOINV!$C$1008:$BI$1009</definedName>
    <definedName name="CriticitaATO">#REF!</definedName>
    <definedName name="criticitàATOc">#REF!</definedName>
    <definedName name="CS">[19]Personalizza!$F$41</definedName>
    <definedName name="D">{#N/A,#N/A,FALSE,"P&amp;L-BS-CF"}</definedName>
    <definedName name="DATA">#REF!</definedName>
    <definedName name="_xlnm.Database">#REF!</definedName>
    <definedName name="Database1">#REF!</definedName>
    <definedName name="Database2">#REF!</definedName>
    <definedName name="DATAPREP">#REF!</definedName>
    <definedName name="DATIP">'[25]#RIF'!$AA$44</definedName>
    <definedName name="dbfBOL1">#REF!</definedName>
    <definedName name="dbfFOR1">#REF!</definedName>
    <definedName name="DD">{#N/A,#N/A,FALSE,"P&amp;L-BS-CF"}</definedName>
    <definedName name="ddd">#REF!</definedName>
    <definedName name="ddddddddddddd">{#N/A,#N/A,FALSE,"Aging Summary";#N/A,#N/A,FALSE,"Ratio Analysis";#N/A,#N/A,FALSE,"Test 120 Day Accts";#N/A,#N/A,FALSE,"Tickmarks"}</definedName>
    <definedName name="decrasing">#REF!</definedName>
    <definedName name="DEP">#REF!</definedName>
    <definedName name="depur">#REF!</definedName>
    <definedName name="Dett_Partecip">#REF!</definedName>
    <definedName name="DETT1998">#REF!</definedName>
    <definedName name="DETT1999">#REF!</definedName>
    <definedName name="DETT20">#REF!</definedName>
    <definedName name="DETT2000">#REF!</definedName>
    <definedName name="DETT2001">#REF!</definedName>
    <definedName name="DETT96">#REF!</definedName>
    <definedName name="DETT98">#REF!</definedName>
    <definedName name="DETT99">#REF!</definedName>
    <definedName name="Dettaglio">#REF!</definedName>
    <definedName name="dffsdf">{#N/A,#N/A,FALSE,"P&amp;L-BS-CF"}</definedName>
    <definedName name="dflt1">[19]Personalizza!$E$21</definedName>
    <definedName name="Direct1">#REF!</definedName>
    <definedName name="Direct2">#REF!</definedName>
    <definedName name="display_area_1">[19]Personalizza!$C$3:$J$34</definedName>
    <definedName name="dklfh">[26]Assumptions!#REF!</definedName>
    <definedName name="DN.110">'[25]#RIF'!$M$17:$O$22</definedName>
    <definedName name="DN.111">'[25]#RIF'!$M$17:$M$18</definedName>
    <definedName name="DN.112">'[25]#RIF'!$O$15:$O$18</definedName>
    <definedName name="DN.113">'[25]#RIF'!$K$15:$K$19</definedName>
    <definedName name="DN.114">'[25]#RIF'!$G$12:$G$19</definedName>
    <definedName name="DN.115">'[25]#RIF'!$G$14:$G$24</definedName>
    <definedName name="DN.116">'[25]#RIF'!$O$15:$O$25</definedName>
    <definedName name="DN.117">'[25]#RIF'!$E$73</definedName>
    <definedName name="DN.118">'[25]#RIF'!$M$17:$M$18</definedName>
    <definedName name="DN.119">'[25]#RIF'!$K$15:$K$17</definedName>
    <definedName name="DN.120">'[25]#RIF'!$K$15:$K$27</definedName>
    <definedName name="DN.121">'[25]#RIF'!$G$14:$G$25</definedName>
    <definedName name="DN.122">'[25]#RIF'!$K$30:$O$33</definedName>
    <definedName name="DN.123">'[25]#RIF'!$I$29:$K$32</definedName>
    <definedName name="DN.124">'[25]#RIF'!$I$27:$K$30</definedName>
    <definedName name="DN.125">'[25]#RIF'!$K$26:$O$38</definedName>
    <definedName name="DN.126">'[25]#RIF'!$I$27:$K$39</definedName>
    <definedName name="DN.127">'[25]#RIF'!$E$12:$E$24</definedName>
    <definedName name="DN.128">'[25]#RIF'!$I$25:$K$37</definedName>
    <definedName name="DN.129">'[25]#RIF'!$C$15:$G$25</definedName>
    <definedName name="DN.13">'[25]#RIF'!$E$11:$E$21</definedName>
    <definedName name="DN.130">'[25]#RIF'!$G$18:$G$26</definedName>
    <definedName name="DN.131">'[25]#RIF'!$C$12:$C$14</definedName>
    <definedName name="DN.132">'[25]#RIF'!$C$16:$C$22</definedName>
    <definedName name="DN.133">'[25]#RIF'!$I$15:$I$17</definedName>
    <definedName name="DN.134">'[25]#RIF'!$C$12:$C$26</definedName>
    <definedName name="DN.135">'[25]#RIF'!$C$14:$C$28</definedName>
    <definedName name="DN.136">'[25]#RIF'!$C$15:$C$19</definedName>
    <definedName name="DN.137">'[25]#RIF'!$C$10:$C$13</definedName>
    <definedName name="DN.138">'[25]#RIF'!$C$10:$C$12</definedName>
    <definedName name="DN.139">'[25]#RIF'!$C$13:$C$27</definedName>
    <definedName name="DN.14">'[25]#RIF'!$O$19:$U$42</definedName>
    <definedName name="DN.140">'[25]#RIF'!$C$13:$C$29</definedName>
    <definedName name="DN.141">'[25]#RIF'!$C$11:$C$49</definedName>
    <definedName name="DN.15">'[25]#RIF'!$E$16:$E$25</definedName>
    <definedName name="DN.16">'[25]#RIF'!$O$18:$U$19</definedName>
    <definedName name="DN.17">'[25]#RIF'!$M$18:$Q$54</definedName>
    <definedName name="DN.18">'[25]#RIF'!$E$96</definedName>
    <definedName name="DN.19">'[25]#RIF'!$S$16:$W$33</definedName>
    <definedName name="DN.210">'[25]#RIF'!$M$25:$O$25</definedName>
    <definedName name="DN.211">'[25]#RIF'!$M$21:$M$25</definedName>
    <definedName name="DN.212">'[25]#RIF'!$O$21:$O$24</definedName>
    <definedName name="DN.213">'[25]#RIF'!$K$23:$K$27</definedName>
    <definedName name="DN.214">'[25]#RIF'!$G$22:$G$30</definedName>
    <definedName name="DN.215">'[25]#RIF'!$G$28:$G$40</definedName>
    <definedName name="DN.216">'[25]#RIF'!$O$28:$O$36</definedName>
    <definedName name="DN.218">'[25]#RIF'!$M$22:$M$23</definedName>
    <definedName name="DN.219">'[25]#RIF'!$K$22:$K$24</definedName>
    <definedName name="DN.220">'[25]#RIF'!$K$30:$K$43</definedName>
    <definedName name="DN.221">'[25]#RIF'!$G$29:$G$38</definedName>
    <definedName name="DN.222">'[25]#RIF'!$K$37:$O$41</definedName>
    <definedName name="DN.223">'[25]#RIF'!$I$36:$K$40</definedName>
    <definedName name="DN.224">'[25]#RIF'!$I$34:$K$38</definedName>
    <definedName name="DN.227">'[25]#RIF'!$E$33:$E$39</definedName>
    <definedName name="DN.228">'[25]#RIF'!$I$40:$K$40</definedName>
    <definedName name="DN.229">'[25]#RIF'!$C$29:$G$39</definedName>
    <definedName name="DN.230">'[25]#RIF'!$C$38:$C$40</definedName>
    <definedName name="DN.231">'[25]#RIF'!$C$18:$C$30</definedName>
    <definedName name="DN.232">'[25]#RIF'!$C$26:$C$30</definedName>
    <definedName name="DN.233">'[25]#RIF'!$C$29:$C$35</definedName>
    <definedName name="DN.235">'[25]#RIF'!$C$39:$C$46</definedName>
    <definedName name="DN.236">'[25]#RIF'!$C$24:$C$28</definedName>
    <definedName name="DN.237">'[25]#RIF'!$C$17:$C$20</definedName>
    <definedName name="DN.238">'[25]#RIF'!$C$15</definedName>
    <definedName name="DN.25">'[25]#RIF'!$E$38:$E$46</definedName>
    <definedName name="DN.26">'[25]#RIF'!$O$22:$U$37</definedName>
    <definedName name="DN.311">'[25]#RIF'!$M$29:$M$30</definedName>
    <definedName name="DN.312">'[25]#RIF'!$O$27:$O$30</definedName>
    <definedName name="DN.313">'[25]#RIF'!$K$39:$K$43</definedName>
    <definedName name="DN.315">'[25]#RIF'!$G$44</definedName>
    <definedName name="DN.316">'[25]#RIF'!$O$40:$O$51</definedName>
    <definedName name="DN.318">'[25]#RIF'!$M$27:$M$37</definedName>
    <definedName name="DN.320">'[25]#RIF'!$K$47:$K$58</definedName>
    <definedName name="DN.321">'[25]#RIF'!$G$42</definedName>
    <definedName name="DN.323">'[25]#RIF'!$I$44:$K$46</definedName>
    <definedName name="DN.330">'[25]#RIF'!$C$44:$C$54</definedName>
    <definedName name="DN.331">'[25]#RIF'!$C$34:$C$39</definedName>
    <definedName name="DN.332">'[25]#RIF'!$C$34:$C$38</definedName>
    <definedName name="DN.333">'[25]#RIF'!$C$46:$C$51</definedName>
    <definedName name="DN.336">'[25]#RIF'!$C$33:$C$37</definedName>
    <definedName name="DN.337">'[25]#RIF'!$C$24:$C$27</definedName>
    <definedName name="DN.36">'[25]#RIF'!$O$40:$U$40</definedName>
    <definedName name="DN.411">'[25]#RIF'!$M$37</definedName>
    <definedName name="DN.412">'[25]#RIF'!$O$33:$O$36</definedName>
    <definedName name="DN.413">'[25]#RIF'!$K$46:$K$48</definedName>
    <definedName name="DN.416">'[25]#RIF'!$O$54:$O$61</definedName>
    <definedName name="DN.418">'[25]#RIF'!$M$54</definedName>
    <definedName name="DN.423">'[25]#RIF'!$I$49:$K$49</definedName>
    <definedName name="DN.431">'[25]#RIF'!$C$43:$C$47</definedName>
    <definedName name="DN.432">'[25]#RIF'!$C$42:$C$46</definedName>
    <definedName name="DN.433">'[25]#RIF'!$C$60:$C$65</definedName>
    <definedName name="DN.436">'[25]#RIF'!$C$48:$C$52</definedName>
    <definedName name="DN.437">'[25]#RIF'!$C$40:$C$43</definedName>
    <definedName name="DN.511">'[25]#RIF'!$M$33:$M$34</definedName>
    <definedName name="DN.512">'[25]#RIF'!$O$40:$O$55</definedName>
    <definedName name="DN.513">'[25]#RIF'!$K$31:$K$35</definedName>
    <definedName name="DN.532">'[25]#RIF'!$C$56:$C$62</definedName>
    <definedName name="DN.536">'[25]#RIF'!$C$57:$C$61</definedName>
    <definedName name="DN.537">'[25]#RIF'!$C$47:$C$50</definedName>
    <definedName name="DN.632">'[25]#RIF'!$C$70:$C$73</definedName>
    <definedName name="DN.636">'[25]#RIF'!$C$66:$C$70</definedName>
    <definedName name="DN.637">'[25]#RIF'!$C$54:$C$57</definedName>
    <definedName name="DN.732">'[25]#RIF'!$C$81:$C$90</definedName>
    <definedName name="DN.737">'[25]#RIF'!$C$61:$C$66</definedName>
    <definedName name="DN1.110">'[25]#RIF'!$C$17:$E$22</definedName>
    <definedName name="DN1.111">'[25]#RIF'!$C$17:$C$18</definedName>
    <definedName name="DN1.112">'[25]#RIF'!$C$15:$C$18</definedName>
    <definedName name="DN1.113">'[25]#RIF'!$C$15:$C$19</definedName>
    <definedName name="DN1.114">'[25]#RIF'!$C$12:$C$19</definedName>
    <definedName name="DN1.115">'[25]#RIF'!$C$14:$C$24</definedName>
    <definedName name="DN1.116">'[25]#RIF'!$C$15:$C$25</definedName>
    <definedName name="DN1.117">'[25]#RIF'!$C$73</definedName>
    <definedName name="DN1.118">'[25]#RIF'!$C$17:$C$18</definedName>
    <definedName name="DN1.119">'[25]#RIF'!$C$15:$C$17</definedName>
    <definedName name="DN1.120">'[25]#RIF'!$C$15:$C$27</definedName>
    <definedName name="DN1.121">'[25]#RIF'!$C$14:$C$25</definedName>
    <definedName name="DN1.122">'[25]#RIF'!$C$30:$G$33</definedName>
    <definedName name="DN1.123">'[25]#RIF'!$C$29:$E$32</definedName>
    <definedName name="DN1.124">'[25]#RIF'!$C$27:$E$30</definedName>
    <definedName name="DN1.125">'[25]#RIF'!$C$26:$G$38</definedName>
    <definedName name="DN1.126">'[25]#RIF'!$C$27:$E$39</definedName>
    <definedName name="DN1.127">'[25]#RIF'!$C$12:$C$24</definedName>
    <definedName name="DN1.128">'[25]#RIF'!$C$25:$E$37</definedName>
    <definedName name="DN1.129">'[25]#RIF'!$K$15:$O$25</definedName>
    <definedName name="DN1.13">'[25]#RIF'!$C$11:$C$21</definedName>
    <definedName name="DN1.130">'[25]#RIF'!$I$18:$I$26</definedName>
    <definedName name="DN1.131">'[25]#RIF'!$E$12:$E$14</definedName>
    <definedName name="DN1.132">'[25]#RIF'!$E$16:$E$22</definedName>
    <definedName name="DN1.133">'[25]#RIF'!$K$15:$K$17</definedName>
    <definedName name="DN1.134">'[25]#RIF'!$E$12:$E$26</definedName>
    <definedName name="DN1.135">'[25]#RIF'!$E$14:$E$28</definedName>
    <definedName name="DN1.136">'[25]#RIF'!$E$15:$E$19</definedName>
    <definedName name="DN1.137">'[25]#RIF'!$E$10:$E$13</definedName>
    <definedName name="DN1.138">'[25]#RIF'!$E$10:$E$12</definedName>
    <definedName name="DN1.139">'[25]#RIF'!$E$13:$E$27</definedName>
    <definedName name="DN1.14">'[25]#RIF'!$C$19:$I$42</definedName>
    <definedName name="DN1.140">'[25]#RIF'!$E$13:$E$29</definedName>
    <definedName name="DN1.141">'[25]#RIF'!$E$11:$E$49</definedName>
    <definedName name="DN1.15">'[25]#RIF'!$C$16:$C$25</definedName>
    <definedName name="DN1.16">'[25]#RIF'!$C$18:$I$19</definedName>
    <definedName name="DN1.17">'[25]#RIF'!$C$18:$G$54</definedName>
    <definedName name="DN1.18">'[25]#RIF'!$G$96</definedName>
    <definedName name="DN1.19">'[25]#RIF'!$C$16:$G$33</definedName>
    <definedName name="DN1.210">'[25]#RIF'!$C$25:$E$25</definedName>
    <definedName name="DN1.211">'[25]#RIF'!$C$21:$C$25</definedName>
    <definedName name="DN1.212">'[25]#RIF'!$C$21:$C$24</definedName>
    <definedName name="DN1.213">'[25]#RIF'!$C$23:$C$27</definedName>
    <definedName name="DN1.214">'[25]#RIF'!$C$22:$C$30</definedName>
    <definedName name="DN1.215">'[25]#RIF'!$C$28:$C$40</definedName>
    <definedName name="DN1.216">'[25]#RIF'!$C$28:$C$36</definedName>
    <definedName name="DN1.218">'[25]#RIF'!$C$22:$C$23</definedName>
    <definedName name="DN1.219">'[25]#RIF'!$C$22:$C$24</definedName>
    <definedName name="DN1.220">'[25]#RIF'!$C$30:$C$43</definedName>
    <definedName name="DN1.221">'[25]#RIF'!$C$29:$C$38</definedName>
    <definedName name="DN1.222">'[25]#RIF'!$C$37:$G$41</definedName>
    <definedName name="DN1.223">'[25]#RIF'!$C$36:$E$40</definedName>
    <definedName name="DN1.224">'[25]#RIF'!$C$34:$E$38</definedName>
    <definedName name="DN1.227">'[25]#RIF'!$C$33:$C$39</definedName>
    <definedName name="DN1.228">'[25]#RIF'!$C$40:$E$40</definedName>
    <definedName name="DN1.229">'[25]#RIF'!$K$29:$O$39</definedName>
    <definedName name="DN1.230">'[25]#RIF'!$E$38:$E$40</definedName>
    <definedName name="DN1.231">'[25]#RIF'!$E$18:$E$30</definedName>
    <definedName name="DN1.232">'[25]#RIF'!$E$26:$E$30</definedName>
    <definedName name="DN1.233">'[25]#RIF'!$E$29:$E$35</definedName>
    <definedName name="DN1.235">'[25]#RIF'!$E$39:$E$46</definedName>
    <definedName name="DN1.236">'[25]#RIF'!$E$24:$E$28</definedName>
    <definedName name="DN1.237">'[25]#RIF'!$E$17:$E$20</definedName>
    <definedName name="DN1.238">'[25]#RIF'!$E$15</definedName>
    <definedName name="DN1.25">'[25]#RIF'!$C$38:$C$46</definedName>
    <definedName name="DN1.26">'[25]#RIF'!$C$22:$I$37</definedName>
    <definedName name="DN1.311">'[25]#RIF'!$C$29:$C$30</definedName>
    <definedName name="DN1.312">'[25]#RIF'!$C$27:$C$30</definedName>
    <definedName name="DN1.313">'[25]#RIF'!$C$39:$C$43</definedName>
    <definedName name="DN1.315">'[25]#RIF'!$C$44</definedName>
    <definedName name="DN1.316">'[25]#RIF'!$C$40:$C$51</definedName>
    <definedName name="DN1.318">'[25]#RIF'!$C$27:$C$37</definedName>
    <definedName name="DN1.320">'[25]#RIF'!$C$47:$C$58</definedName>
    <definedName name="DN1.321">'[25]#RIF'!$C$42</definedName>
    <definedName name="DN1.323">'[25]#RIF'!$C$44:$E$46</definedName>
    <definedName name="DN1.330">'[25]#RIF'!$E$44:$E$54</definedName>
    <definedName name="DN1.331">'[25]#RIF'!$E$34:$E$39</definedName>
    <definedName name="DN1.332">'[25]#RIF'!$E$34:$E$38</definedName>
    <definedName name="DN1.333">'[25]#RIF'!$E$46:$E$51</definedName>
    <definedName name="DN1.336">'[25]#RIF'!$E$33:$E$37</definedName>
    <definedName name="DN1.337">'[25]#RIF'!$E$24:$E$27</definedName>
    <definedName name="DN1.36">'[25]#RIF'!$C$40:$I$40</definedName>
    <definedName name="DN1.411">'[25]#RIF'!$C$37</definedName>
    <definedName name="DN1.412">'[25]#RIF'!$C$33:$C$36</definedName>
    <definedName name="DN1.413">'[25]#RIF'!$C$46:$C$48</definedName>
    <definedName name="DN1.416">'[25]#RIF'!$C$54:$C$61</definedName>
    <definedName name="DN1.418">'[25]#RIF'!$C$54</definedName>
    <definedName name="DN1.423">'[25]#RIF'!$C$49:$E$49</definedName>
    <definedName name="DN1.431">'[25]#RIF'!$E$43:$E$47</definedName>
    <definedName name="DN1.432">'[25]#RIF'!$E$42:$E$46</definedName>
    <definedName name="DN1.433">'[25]#RIF'!$E$60:$E$65</definedName>
    <definedName name="DN1.436">'[25]#RIF'!$E$48:$E$52</definedName>
    <definedName name="DN1.437">'[25]#RIF'!$E$40:$E$43</definedName>
    <definedName name="DN1.511">'[25]#RIF'!$C$33:$C$34</definedName>
    <definedName name="DN1.512">'[25]#RIF'!$C$40:$C$55</definedName>
    <definedName name="DN1.513">'[25]#RIF'!$C$31:$C$35</definedName>
    <definedName name="DN1.532">'[25]#RIF'!$E$56:$E$62</definedName>
    <definedName name="DN1.536">'[25]#RIF'!$E$57:$E$61</definedName>
    <definedName name="DN1.537">'[25]#RIF'!$E$47:$E$50</definedName>
    <definedName name="DN1.632">'[25]#RIF'!$E$70:$E$73</definedName>
    <definedName name="DN1.636">'[25]#RIF'!$E$66:$E$70</definedName>
    <definedName name="DN1.637">'[25]#RIF'!$E$54:$E$57</definedName>
    <definedName name="DN1.732">'[25]#RIF'!$E$81:$E$90</definedName>
    <definedName name="DN1.737">'[25]#RIF'!$E$61:$E$66</definedName>
    <definedName name="DSCR">#REF!</definedName>
    <definedName name="dsf">{"Area1",#N/A,TRUE,"Obiettivo";"Area2",#N/A,TRUE,"Dati per Direzione"}</definedName>
    <definedName name="e">#REF!</definedName>
    <definedName name="ee">{"Area1",#N/A,TRUE,"Obiettivo";"Area2",#N/A,TRUE,"Dati per Direzione"}</definedName>
    <definedName name="eee">{#N/A,#N/A,FALSE,"P&amp;L-BS-CF"}</definedName>
    <definedName name="eeee">[27]elenco!$C$3:$C$5</definedName>
    <definedName name="eewqeqw">[27]elenco!$A$3:$A$6</definedName>
    <definedName name="er">#REF!</definedName>
    <definedName name="erica">#REF!</definedName>
    <definedName name="_xlnm.Extract">[24]PIANOINV!$C$1018:$BI$65536</definedName>
    <definedName name="EWE">#REF!</definedName>
    <definedName name="Excel_BuiltIn_Criteria">#REF!</definedName>
    <definedName name="Excel_BuiltIn_Database">#REF!</definedName>
    <definedName name="Excel_BuiltIn_Extract">#REF!</definedName>
    <definedName name="Excel_BuiltIn_Print_Area">NA()</definedName>
    <definedName name="exprt_file_biggi">#REF!</definedName>
    <definedName name="exprt_in_excel">#REF!</definedName>
    <definedName name="F_2004">#REF!</definedName>
    <definedName name="F_2005">#REF!</definedName>
    <definedName name="F_2006">#REF!</definedName>
    <definedName name="F_2007">#REF!</definedName>
    <definedName name="fabio">[28]elenco!$A$3:$A$6</definedName>
    <definedName name="FC">#REF!</definedName>
    <definedName name="fcacq">#REF!</definedName>
    <definedName name="fcdep">#REF!</definedName>
    <definedName name="fcfogn">#REF!</definedName>
    <definedName name="fd">{"Area1",#N/A,TRUE,"Obiettivo";"Area2",#N/A,TRUE,"Dati per Direzione"}</definedName>
    <definedName name="fe">#REF!</definedName>
    <definedName name="feacq">#REF!</definedName>
    <definedName name="fefd">#REF!</definedName>
    <definedName name="ferrara">#REF!</definedName>
    <definedName name="ff">{"Area1",#N/A,TRUE,"Obiettivo";"Area2",#N/A,TRUE,"Dati per Direzione"}</definedName>
    <definedName name="finestampa.N.I.">'[29]Bilancio d''esercizio v1(6_5_04)'!#REF!</definedName>
    <definedName name="finestampa.Prospetti">'[29]Bilancio d''esercizio v1(6_5_04)'!#REF!</definedName>
    <definedName name="Fixed">#REF!</definedName>
    <definedName name="fnff">{"Area1",#N/A,TRUE,"Obiettivo";"Area2",#N/A,TRUE,"Dati per Direzione"}</definedName>
    <definedName name="FOGN">#REF!</definedName>
    <definedName name="fogna">#REF!</definedName>
    <definedName name="fond">#REF!</definedName>
    <definedName name="fond2">#REF!</definedName>
    <definedName name="fond3">#REF!</definedName>
    <definedName name="fond4">#REF!</definedName>
    <definedName name="FONDO_PERDUTO_2005">#REF!</definedName>
    <definedName name="FORE">{"Area1",#N/A,TRUE,"Obiettivo";"Area2",#N/A,TRUE,"Dati per Direzione"}</definedName>
    <definedName name="FRD">{#N/A,#N/A,FALSE,"P&amp;L-BS-CF"}</definedName>
    <definedName name="fsdfsdf">[30]elenco!$B$3:$B$6</definedName>
    <definedName name="Fuel1">#REF!</definedName>
    <definedName name="Fuel2">#REF!</definedName>
    <definedName name="Fuels">#REF!</definedName>
    <definedName name="Fusincorp">#REF!</definedName>
    <definedName name="Fusione">#REF!</definedName>
    <definedName name="G">#REF!</definedName>
    <definedName name="gas">#REF!</definedName>
    <definedName name="GenAdm">#REF!</definedName>
    <definedName name="gg">{#N/A,#N/A,FALSE,"P&amp;L-BS-CF"}</definedName>
    <definedName name="hffgyfg">[31]FAMULA!#REF!</definedName>
    <definedName name="hol_bo_tutto">#REF!</definedName>
    <definedName name="I_2004">#REF!</definedName>
    <definedName name="I_2005">#REF!</definedName>
    <definedName name="I_2006">#REF!</definedName>
    <definedName name="I_2007">#REF!</definedName>
    <definedName name="ifacq">#REF!</definedName>
    <definedName name="iffd">#REF!</definedName>
    <definedName name="iiii">{"Area1",#N/A,TRUE,"Obiettivo";"Area2",#N/A,TRUE,"Dati per Direzione"}</definedName>
    <definedName name="iiiii">{#N/A,#N/A,FALSE,"P&amp;L-BS-CF"}</definedName>
    <definedName name="imola">#REF!</definedName>
    <definedName name="ImpConc">#REF!</definedName>
    <definedName name="In_dollari">#REF!</definedName>
    <definedName name="ind.">{#N/A,#N/A,TRUE,"Main Issues";#N/A,#N/A,TRUE,"Income statement ($)"}</definedName>
    <definedName name="INDICATORI____Tassi_di_sviluppo">#REF!</definedName>
    <definedName name="INDICATORI_DI_REDDITIVITA">#REF!</definedName>
    <definedName name="INDICATORI_ECONOMICI">#REF!</definedName>
    <definedName name="indice">[13]Ramo_Nuova_Geovis!#REF!</definedName>
    <definedName name="Indirect1">#REF!</definedName>
    <definedName name="Indirect2">#REF!</definedName>
    <definedName name="Inflation">#REF!</definedName>
    <definedName name="iniziostampa.N.I.">'[29]Bilancio d''esercizio v1(6_5_04)'!#REF!</definedName>
    <definedName name="iniziostampa.Prospetti">#REF!</definedName>
    <definedName name="INTURVALBIL">#REF!</definedName>
    <definedName name="INV97_00">#REF!</definedName>
    <definedName name="investimenti">#REF!</definedName>
    <definedName name="IRAP_rate">[32]Sheet2!$C$229</definedName>
    <definedName name="IRPEG_rate">[32]Sheet2!$C$227</definedName>
    <definedName name="istat">#REF!</definedName>
    <definedName name="item">#REF!</definedName>
    <definedName name="k">#REF!</definedName>
    <definedName name="kkkk">{#N/A,#N/A,FALSE,"Aging Summary";#N/A,#N/A,FALSE,"Ratio Analysis";#N/A,#N/A,FALSE,"Test 120 Day Accts";#N/A,#N/A,FALSE,"Tickmarks"}</definedName>
    <definedName name="L1_WBW_tt_costo_CI">#REF!</definedName>
    <definedName name="Last_hist">[32]Depurazione!$E$15</definedName>
    <definedName name="legenda">#REF!</definedName>
    <definedName name="LivelloPrior">#REF!</definedName>
    <definedName name="LivelloPriorc">#REF!</definedName>
    <definedName name="LOC">[19]Personalizza!$F$37</definedName>
    <definedName name="LogMov">#REF!</definedName>
    <definedName name="lory">[33]CPPATR02!$A$30</definedName>
    <definedName name="LTR">[19]Personalizza!$G$26</definedName>
    <definedName name="ManuENEL">#REF!</definedName>
    <definedName name="ManuIPP">#REF!</definedName>
    <definedName name="ManutENEL">'[32]#RIF'!#REF!</definedName>
    <definedName name="ManutIPP">'[32]#RIF'!#REF!</definedName>
    <definedName name="Markets">#REF!</definedName>
    <definedName name="Matrice">#REF!</definedName>
    <definedName name="MATT">{#N/A,#N/A,TRUE,"Main Issues";#N/A,#N/A,TRUE,"Income statement ($)"}</definedName>
    <definedName name="MAX">#REF!</definedName>
    <definedName name="metano">#REF!</definedName>
    <definedName name="Method">#REF!</definedName>
    <definedName name="mo">#REF!</definedName>
    <definedName name="moafd">#REF!</definedName>
    <definedName name="MODELLO">#REF!</definedName>
    <definedName name="modena">#REF!</definedName>
    <definedName name="MON">#REF!</definedName>
    <definedName name="Motivazione">#REF!</definedName>
    <definedName name="multipli">#REF!</definedName>
    <definedName name="Natura">#REF!</definedName>
    <definedName name="Net_Profit">[32]Acqua!$C$29</definedName>
    <definedName name="Net_Profit__semiannual">#REF!</definedName>
    <definedName name="new">'[4]AEM modello'!#REF!</definedName>
    <definedName name="ngfnnn">{#N/A,#N/A,FALSE,"P&amp;L-BS-CF"}</definedName>
    <definedName name="nn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nnfn">{"Area1",#N/A,TRUE,"Obiettivo";"Area2",#N/A,TRUE,"Dati per Direzione"}</definedName>
    <definedName name="notaintegrativa">#REF!</definedName>
    <definedName name="NPV">[34]Sheet2!#REF!</definedName>
    <definedName name="NPV_azionista">[34]Sheet3!#REF!</definedName>
    <definedName name="NPV_per_l_azionista">[34]Sheet2!#REF!</definedName>
    <definedName name="NS">[19]Personalizza!$F$39</definedName>
    <definedName name="NUOVO">#REF!</definedName>
    <definedName name="ok">{#N/A,#N/A,FALSE,"P&amp;L-BS-CF"}</definedName>
    <definedName name="OPA">#REF!</definedName>
    <definedName name="Options">#REF!</definedName>
    <definedName name="OR.10">'[25]#RIF'!$A$7</definedName>
    <definedName name="OR.11">'[25]#RIF'!$A$7</definedName>
    <definedName name="OR.12">'[25]#RIF'!$A$7</definedName>
    <definedName name="OR.13">'[25]#RIF'!$A$8</definedName>
    <definedName name="OR.14">'[25]#RIF'!$A$4</definedName>
    <definedName name="OR.15">'[25]#RIF'!$A$7</definedName>
    <definedName name="OR.16">'[25]#RIF'!$A$5</definedName>
    <definedName name="OR.17">'[25]#RIF'!$A$5</definedName>
    <definedName name="OR.18">'[25]#RIF'!$A$7</definedName>
    <definedName name="OR.19">'[25]#RIF'!$A$8</definedName>
    <definedName name="OR.20">'[25]#RIF'!$A$7</definedName>
    <definedName name="OR.21">'[25]#RIF'!$A$7</definedName>
    <definedName name="OR.22">'[25]#RIF'!$A$19</definedName>
    <definedName name="OR.23">'[25]#RIF'!$A$19</definedName>
    <definedName name="OR.24">'[25]#RIF'!$A$17</definedName>
    <definedName name="OR.25">'[25]#RIF'!$A$18</definedName>
    <definedName name="OR.26">'[25]#RIF'!$A$20</definedName>
    <definedName name="OR.27">'[25]#RIF'!$A$9</definedName>
    <definedName name="OR.28">'[25]#RIF'!$A$17</definedName>
    <definedName name="OR.29">'[25]#RIF'!$A$11</definedName>
    <definedName name="OR.3">'[25]#RIF'!$A$7</definedName>
    <definedName name="OR.30">'[25]#RIF'!$A$10</definedName>
    <definedName name="OR.31">'[25]#RIF'!$A$6</definedName>
    <definedName name="OR.32">'[25]#RIF'!$A$10</definedName>
    <definedName name="OR.33">'[25]#RIF'!$A$6</definedName>
    <definedName name="OR.34">'[25]#RIF'!$A$7</definedName>
    <definedName name="OR.35">'[25]#RIF'!$A$11</definedName>
    <definedName name="OR.36">'[25]#RIF'!$A$7</definedName>
    <definedName name="OR.37">'[25]#RIF'!$A$7</definedName>
    <definedName name="OR.38">'[25]#RIF'!$A$5</definedName>
    <definedName name="OR.39">'[25]#RIF'!$A$10</definedName>
    <definedName name="OR.4">'[25]#RIF'!$A$9</definedName>
    <definedName name="OR.40">'[25]#RIF'!$A$10</definedName>
    <definedName name="OR.41">'[25]#RIF'!$A$6</definedName>
    <definedName name="OR.42">'[25]#RIF'!$A$7</definedName>
    <definedName name="OR.5">'[25]#RIF'!$A$11</definedName>
    <definedName name="OR.6">'[25]#RIF'!$A$10</definedName>
    <definedName name="OR.7">'[25]#RIF'!$A$8</definedName>
    <definedName name="OR.8">'[25]#RIF'!$A$6</definedName>
    <definedName name="OR.9">'[25]#RIF'!$A$9</definedName>
    <definedName name="ore_di_funzionamento">#REF!</definedName>
    <definedName name="ore_di_funzionamento_1">#REF!</definedName>
    <definedName name="ore_di_funzionamento_10">#REF!</definedName>
    <definedName name="ore_di_funzionamento_11">#REF!</definedName>
    <definedName name="ore_di_funzionamento_12">#REF!</definedName>
    <definedName name="ore_di_funzionamento_13">#REF!</definedName>
    <definedName name="ore_di_funzionamento_14">#REF!</definedName>
    <definedName name="ore_di_funzionamento_15">#REF!</definedName>
    <definedName name="ore_di_funzionamento_16">#REF!</definedName>
    <definedName name="ore_di_funzionamento_17">#REF!</definedName>
    <definedName name="ore_di_funzionamento_18">#REF!</definedName>
    <definedName name="ore_di_funzionamento_19">#REF!</definedName>
    <definedName name="ore_di_funzionamento_2">#REF!</definedName>
    <definedName name="ore_di_funzionamento_20">#REF!</definedName>
    <definedName name="ore_di_funzionamento_21">#REF!</definedName>
    <definedName name="ore_di_funzionamento_3">#REF!</definedName>
    <definedName name="ore_di_funzionamento_4">#REF!</definedName>
    <definedName name="ore_di_funzionamento_5">#REF!</definedName>
    <definedName name="ore_di_funzionamento_6">#REF!</definedName>
    <definedName name="ore_di_funzionamento_7">#REF!</definedName>
    <definedName name="ore_di_funzionamento_8">#REF!</definedName>
    <definedName name="ore_di_funzionamento_9">#REF!</definedName>
    <definedName name="p">#REF!</definedName>
    <definedName name="paolo">{#N/A,#N/A,FALSE,"P&amp;L-BS-CF"}</definedName>
    <definedName name="passivo">#REF!</definedName>
    <definedName name="patrimonio">[13]Ramo_Nuova_Geovis!#REF!</definedName>
    <definedName name="pippo">{#N/A,#N/A,FALSE,"P&amp;L-BS-CF"}</definedName>
    <definedName name="Plan">#REF!</definedName>
    <definedName name="Plan_vado">#REF!</definedName>
    <definedName name="PlantType1">#REF!</definedName>
    <definedName name="PlantType2">#REF!</definedName>
    <definedName name="POPS">#REF!</definedName>
    <definedName name="PREPARATO">#REF!</definedName>
    <definedName name="Print_Area_MI">#REF!</definedName>
    <definedName name="PRIORITA">#REF!</definedName>
    <definedName name="Priorità">#REF!</definedName>
    <definedName name="Privatizz">#REF!</definedName>
    <definedName name="PRO">#REF!</definedName>
    <definedName name="prospetti">#REF!</definedName>
    <definedName name="PROSPETTO_DEI_FLUSSI_DI_CASSA">#REF!</definedName>
    <definedName name="PROSPETTO_DI_ANDAMENTO_DELLE_VENDITE">[35]Valfino!#REF!</definedName>
    <definedName name="provincia">#REF!</definedName>
    <definedName name="PU.10">'[25]#RIF'!$C$17:$Q$29</definedName>
    <definedName name="PU.11">'[25]#RIF'!$C$17:$M$37</definedName>
    <definedName name="PU.12">'[25]#RIF'!$C$15:$O$64</definedName>
    <definedName name="PU.13">'[25]#RIF'!$C$15:$K$52</definedName>
    <definedName name="PU.14">'[25]#RIF'!$C$12:$G$30</definedName>
    <definedName name="PU.15">'[25]#RIF'!$C$14:$G$44</definedName>
    <definedName name="PU.16">'[25]#RIF'!$C$15:$O$74</definedName>
    <definedName name="PU.17">'[25]#RIF'!$C$17:$I$68</definedName>
    <definedName name="PU.18">'[25]#RIF'!$C$17:$M$54</definedName>
    <definedName name="PU.19">'[25]#RIF'!$C$15:$K$32</definedName>
    <definedName name="PU.20">'[25]#RIF'!$C$15:$K$73</definedName>
    <definedName name="PU.21">'[25]#RIF'!$C$14:$G$42</definedName>
    <definedName name="PU.22">'[25]#RIF'!$C$30:$O$41</definedName>
    <definedName name="PU.23">'[25]#RIF'!$C$29:$I$49</definedName>
    <definedName name="PU.24">'[25]#RIF'!$C$27:$I$38</definedName>
    <definedName name="PU.25">'[25]#RIF'!$C$26:$O$38</definedName>
    <definedName name="PU.26">'[25]#RIF'!$C$27:$K$39</definedName>
    <definedName name="PU.27">'[25]#RIF'!$C$12:$E$39</definedName>
    <definedName name="PU.28">'[25]#RIF'!$C$25:$K$40</definedName>
    <definedName name="PU.29">'[25]#RIF'!$C$42:$Q$42</definedName>
    <definedName name="PU.3">'[25]#RIF'!$C$11:$E$24</definedName>
    <definedName name="PU.30">'[25]#RIF'!$C$18:$I$54</definedName>
    <definedName name="PU.31">'[25]#RIF'!$C$50:$E$50</definedName>
    <definedName name="PU.32">'[25]#RIF'!$C$16:$E$90</definedName>
    <definedName name="PU.33">('[25]#RIF'!$C$18:$K$18,'[25]#RIF'!$C$38:$E$38,'[25]#RIF'!$C$52:$E$52,'[25]#RIF'!$C$66:$E$66)</definedName>
    <definedName name="PU.34">'[25]#RIF'!$C$12:$E$26</definedName>
    <definedName name="PU.35">('[25]#RIF'!$C$47:$E$47,'[25]#RIF'!$C$29:$E$29)</definedName>
    <definedName name="PU.36">'[25]#RIF'!$C$15:$E$70</definedName>
    <definedName name="PU.37">'[25]#RIF'!$C$10:$E$66</definedName>
    <definedName name="PU.38">'[25]#RIF'!$C$17:$E$17</definedName>
    <definedName name="PU.39">'[25]#RIF'!$C$29:$E$29</definedName>
    <definedName name="PU.4">('[25]#RIF'!$C$19:$I$42,'[25]#RIF'!$O$19:$U$42,'[25]#RIF'!$Y$19:$AE$42,'[25]#RIF'!$AK$19:$AM$42)</definedName>
    <definedName name="PU.40">'[25]#RIF'!$C$31:$E$31</definedName>
    <definedName name="PU.41">'[25]#RIF'!$C$52:$E$52</definedName>
    <definedName name="PU.42">'[25]#RIF'!$O$57</definedName>
    <definedName name="PU.5">('[25]#RIF'!$C$16:$E$25,'[25]#RIF'!$C$38:$E$46)</definedName>
    <definedName name="PU.6">'[25]#RIF'!$C$18:$AM$40</definedName>
    <definedName name="PU.7">'[25]#RIF'!#REF!</definedName>
    <definedName name="PU.8">'[25]#RIF'!$C$16:$Q$82</definedName>
    <definedName name="PU.9">'[25]#RIF'!$C$36:$Y$41</definedName>
    <definedName name="pwoefù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Q">#REF!</definedName>
    <definedName name="QB">'[25]#RIF'!$A$4:$D$15</definedName>
    <definedName name="QBC">'[25]#RIF'!$D$15</definedName>
    <definedName name="QBP">'[25]#RIF'!$A$4</definedName>
    <definedName name="QC">'[25]#RIF'!$A$102:$J$117</definedName>
    <definedName name="QCC">'[25]#RIF'!$K$132</definedName>
    <definedName name="QCP">'[25]#RIF'!$A$102</definedName>
    <definedName name="Qe_Bigucci_Risultati_2006">#REF!</definedName>
    <definedName name="qewe">{"Area1",#N/A,TRUE,"Obiettivo";"Area2",#N/A,TRUE,"Dati per Direzione"}</definedName>
    <definedName name="QN">'[25]#RIF'!$A$26:$J$98</definedName>
    <definedName name="QNC">'[25]#RIF'!$F$98</definedName>
    <definedName name="QNP">'[25]#RIF'!$A$26</definedName>
    <definedName name="quadratura1">{"Area1",#N/A,TRUE,"Obiettivo";"Area2",#N/A,TRUE,"Dati per Direzione"}</definedName>
    <definedName name="qwqw">{"Area1",#N/A,TRUE,"Obiettivo";"Area2",#N/A,TRUE,"Dati per Direzione"}</definedName>
    <definedName name="qwqwq">[36]elenco!$A$3:$A$6</definedName>
    <definedName name="qwqwqew">{#N/A,#N/A,FALSE,"P&amp;L-BS-CF"}</definedName>
    <definedName name="R_NORM">#REF!</definedName>
    <definedName name="Rapp.Cam._metodi_analitici">#REF!</definedName>
    <definedName name="Rapporti_di_cambio">#REF!</definedName>
    <definedName name="ravenna">#REF!</definedName>
    <definedName name="Reddituale">#REF!</definedName>
    <definedName name="REF">#REF!</definedName>
    <definedName name="RESP">#REF!</definedName>
    <definedName name="Rett_cont">#REF!</definedName>
    <definedName name="ric">[0]!ric</definedName>
    <definedName name="rimini">#REF!</definedName>
    <definedName name="RISULTATI">#REF!</definedName>
    <definedName name="risultato">'[23]2002'!#REF!</definedName>
    <definedName name="RIVISTO">#REF!</definedName>
    <definedName name="rn">#REF!</definedName>
    <definedName name="rnacq">#REF!</definedName>
    <definedName name="rndep">#REF!</definedName>
    <definedName name="rnfogn">#REF!</definedName>
    <definedName name="rosso">[18]BASETURNO!$A$6:$A$7</definedName>
    <definedName name="s">{#N/A,#N/A,FALSE,"P&amp;L-BS-CF"}</definedName>
    <definedName name="sdfsd">{#N/A,#N/A,FALSE,"P&amp;L-BS-CF"}</definedName>
    <definedName name="sdfsdf">{"Area1",#N/A,TRUE,"Obiettivo";"Area2",#N/A,TRUE,"Dati per Direzione"}</definedName>
    <definedName name="segm">#REF!</definedName>
    <definedName name="Servizio">#REF!</definedName>
    <definedName name="settore">#REF!</definedName>
    <definedName name="SEZIONE">#REF!</definedName>
    <definedName name="sic4u">{"Area1",#N/A,TRUE,"Obiettivo";"Area2",#N/A,TRUE,"Dati per Direzione"}</definedName>
    <definedName name="SINO">#REF!</definedName>
    <definedName name="Site">#REF!</definedName>
    <definedName name="SmaltRif">#REF!</definedName>
    <definedName name="SOT">#REF!</definedName>
    <definedName name="sot_bo_ambiente">[37]SOT_BO_invio!$C$134:$AJ$204</definedName>
    <definedName name="sot_bo_clienti">[37]SOT_BO_invio!$C$207:$H$277</definedName>
    <definedName name="sot_bo_reti">[37]SOT_BO_invio!$C$61:$BE$131</definedName>
    <definedName name="sot_bo_struttura">[37]SOT_BO_invio!$C$280:$H$350</definedName>
    <definedName name="sot_bo_tutto">[37]SOT_BO_invio!$C$1:$I$58</definedName>
    <definedName name="SOTTOFASE">#REF!</definedName>
    <definedName name="SP_storici">#REF!</definedName>
    <definedName name="Spa">#REF!</definedName>
    <definedName name="Ss">{#N/A,#N/A,FALSE,"P&amp;L-BS-CF"}</definedName>
    <definedName name="SSS">{#N/A,#N/A,FALSE,"P&amp;L-BS-CF"}</definedName>
    <definedName name="ssss">{#N/A,#N/A,FALSE,"P&amp;L-BS-CF"}</definedName>
    <definedName name="ST.10">'[25]#RIF'!$A$5:$Q$29</definedName>
    <definedName name="ST.11">'[25]#RIF'!$A$7:$M$39</definedName>
    <definedName name="ST.12">'[25]#RIF'!$A$4:$O$68</definedName>
    <definedName name="ST.13">'[25]#RIF'!$A$4:$K$52</definedName>
    <definedName name="ST.14">'[25]#RIF'!$A$4:$G$33</definedName>
    <definedName name="ST.15">'[25]#RIF'!$A$5:$G$46</definedName>
    <definedName name="ST.16">'[25]#RIF'!$A$5:$O$74</definedName>
    <definedName name="ST.17">'[25]#RIF'!$A$5:$I$68</definedName>
    <definedName name="ST.18">'[25]#RIF'!$A$6:$M$54</definedName>
    <definedName name="ST.19">'[25]#RIF'!$A$3:$K$32</definedName>
    <definedName name="ST.20">'[25]#RIF'!$A$5:$K$73</definedName>
    <definedName name="ST.21">'[25]#RIF'!$A$5:$G$44</definedName>
    <definedName name="ST.22">'[25]#RIF'!$A$16:$Q$44</definedName>
    <definedName name="ST.23">'[25]#RIF'!$A$17:$M$51</definedName>
    <definedName name="ST.24">'[25]#RIF'!$A$14:$M$41</definedName>
    <definedName name="ST.25">'[25]#RIF'!$A$16:$Q$39</definedName>
    <definedName name="ST.26">'[25]#RIF'!$A$17:$M$40</definedName>
    <definedName name="ST.27">'[25]#RIF'!$A$6:$E$41</definedName>
    <definedName name="ST.28">'[25]#RIF'!$A$15:$M$42</definedName>
    <definedName name="ST.29">'[25]#RIF'!$A$6:$Q$42</definedName>
    <definedName name="ST.3">'[25]#RIF'!$A$4:$F$24</definedName>
    <definedName name="ST.30">'[25]#RIF'!$A$8:$I$57</definedName>
    <definedName name="ST.31">'[25]#RIF'!$A$5:$E$50</definedName>
    <definedName name="ST.32">'[25]#RIF'!$A$8:$E$91</definedName>
    <definedName name="ST.33">'[25]#RIF'!$A$4:$K$66</definedName>
    <definedName name="ST.34">'[25]#RIF'!$A$5:$E$29</definedName>
    <definedName name="ST.35">'[25]#RIF'!$A$8:$E$47</definedName>
    <definedName name="ST.36">'[25]#RIF'!$A$4:$E$73</definedName>
    <definedName name="ST.37">'[25]#RIF'!$A$5:$E$69</definedName>
    <definedName name="ST.38">'[25]#RIF'!$A$3:$E$17</definedName>
    <definedName name="ST.39">'[25]#RIF'!$A$6:$F$29</definedName>
    <definedName name="ST.4">'[25]#RIF'!$A$7:$AO$45</definedName>
    <definedName name="ST.40">'[25]#RIF'!$A$6:$E$31</definedName>
    <definedName name="ST.41">'[25]#RIF'!$A$4:$E$52</definedName>
    <definedName name="ST.42">'[25]#RIF'!$A$3:$O$59</definedName>
    <definedName name="ST.5">'[25]#RIF'!$A$6:$F$48</definedName>
    <definedName name="ST.6">'[25]#RIF'!$A$7:$AO$42</definedName>
    <definedName name="ST.7">'[25]#RIF'!$A$7:$AG$68</definedName>
    <definedName name="ST.8">'[25]#RIF'!$A$6:$U$83</definedName>
    <definedName name="ST.9">'[25]#RIF'!$A$5:$Y$41</definedName>
    <definedName name="stampa">[0]!stampa</definedName>
    <definedName name="stampa_c">[0]!stampa_c</definedName>
    <definedName name="Stampa_Carrara">[0]!Stampa_Carrara</definedName>
    <definedName name="stampa_r">[0]!stampa_r</definedName>
    <definedName name="stampatutto">#REF!</definedName>
    <definedName name="StatoEsec">#REF!</definedName>
    <definedName name="StatoEser">#REF!</definedName>
    <definedName name="StatoPatr">#REF!</definedName>
    <definedName name="StatoPian">#REF!</definedName>
    <definedName name="StatoProg">#REF!</definedName>
    <definedName name="STN.10">'[25]#RIF'!$A$2:$S$29</definedName>
    <definedName name="STN.11">'[25]#RIF'!$A$2:$O$39</definedName>
    <definedName name="STN.12">'[25]#RIF'!$A$1:$Q$68</definedName>
    <definedName name="STN.13">'[25]#RIF'!$A$2:$N$52</definedName>
    <definedName name="STN.14">'[25]#RIF'!$A$4:$I$33</definedName>
    <definedName name="STN.15">'[25]#RIF'!$A$2:$I$46</definedName>
    <definedName name="STN.16">'[25]#RIF'!$A$2:$Q$74</definedName>
    <definedName name="STN.17">'[25]#RIF'!$A$5:$K$68</definedName>
    <definedName name="STN.18">'[25]#RIF'!$A$3:$O$54</definedName>
    <definedName name="STN.19">'[25]#RIF'!$A$3:$M$32</definedName>
    <definedName name="STN.20">'[25]#RIF'!$A$1:$N$73</definedName>
    <definedName name="STN.21">'[25]#RIF'!$A$2:$I$44</definedName>
    <definedName name="STN.22">'[25]#RIF'!$A$2:$S$44</definedName>
    <definedName name="STN.23">'[25]#RIF'!$A$2:$O$51</definedName>
    <definedName name="STN.24">'[25]#RIF'!$A$2:$O$41</definedName>
    <definedName name="STN.25">'[25]#RIF'!$A$2:$S$39</definedName>
    <definedName name="STN.26">'[25]#RIF'!$A$2:$O$40</definedName>
    <definedName name="STN.27">'[25]#RIF'!$A$2:$L$41</definedName>
    <definedName name="STN.28">'[25]#RIF'!$A$2:$O$42</definedName>
    <definedName name="STN.29">'[25]#RIF'!$A$2:$S$42</definedName>
    <definedName name="STN.3">'[25]#RIF'!$A$2:$G$24</definedName>
    <definedName name="STN.30">'[25]#RIF'!$A$2:$L$57</definedName>
    <definedName name="STN.31">'[25]#RIF'!$A$2:$G$50</definedName>
    <definedName name="STN.32">'[25]#RIF'!$A$2:$J$91</definedName>
    <definedName name="STN.33">'[25]#RIF'!$A$1:$M$66</definedName>
    <definedName name="STN.34">'[25]#RIF'!$A$2:$G$29</definedName>
    <definedName name="STN.35">'[25]#RIF'!$A$2:$J$47</definedName>
    <definedName name="STN.36">'[25]#RIF'!$A$2:$G$73</definedName>
    <definedName name="STN.37">'[25]#RIF'!$A$2:$G$69</definedName>
    <definedName name="STN.38">'[25]#RIF'!$A$2:$G$17</definedName>
    <definedName name="STN.39">'[25]#RIF'!$A$2:$K$29</definedName>
    <definedName name="STN.4">'[25]#RIF'!$A$2:$AQ$45</definedName>
    <definedName name="STN.40">'[25]#RIF'!$A$2:$J$31</definedName>
    <definedName name="STN.41">'[25]#RIF'!$A$1:$G$52</definedName>
    <definedName name="STN.42">'[25]#RIF'!$A$3:$Q$59</definedName>
    <definedName name="STN.5">'[25]#RIF'!$A$2:$J$48</definedName>
    <definedName name="STN.6">'[25]#RIF'!$A$2:$AQ$42</definedName>
    <definedName name="STN.7">'[25]#RIF'!$A$2:$AI$68</definedName>
    <definedName name="STN.8">'[25]#RIF'!$A$1:$W$83</definedName>
    <definedName name="STN.9">'[25]#RIF'!$A$2:$AA$41</definedName>
    <definedName name="STOCK">('[25]#RIF'!$C$17:$C$18,'[25]#RIF'!$C$21,'[25]#RIF'!$C$24:$C$25,'[25]#RIF'!$C$29:$C$30,'[25]#RIF'!$C$33:$C$34,'[25]#RIF'!$C$37)</definedName>
    <definedName name="Struttura">#REF!</definedName>
    <definedName name="Tab_Parametri">#REF!</definedName>
    <definedName name="Tab_Testata">#REF!</definedName>
    <definedName name="tariffa">#REF!</definedName>
    <definedName name="TB.10">'[25]#RIF'!$B$16</definedName>
    <definedName name="TB.11">'[25]#RIF'!$B$17</definedName>
    <definedName name="TB.12">'[25]#RIF'!$B$15</definedName>
    <definedName name="TB.13">'[25]#RIF'!$B$14</definedName>
    <definedName name="TB.14">'[25]#RIF'!$B$11</definedName>
    <definedName name="TB.15">'[25]#RIF'!$B$13</definedName>
    <definedName name="TB.16">'[25]#RIF'!$B$15</definedName>
    <definedName name="TB.17">'[25]#RIF'!$B$16</definedName>
    <definedName name="TB.18">'[25]#RIF'!$B$15</definedName>
    <definedName name="TB.19">'[25]#RIF'!$B$14</definedName>
    <definedName name="TB.20">'[25]#RIF'!$B$15</definedName>
    <definedName name="TB.21">'[25]#RIF'!$B$13</definedName>
    <definedName name="TB.22">'[25]#RIF'!$B$28</definedName>
    <definedName name="TB.23">'[25]#RIF'!$B$27</definedName>
    <definedName name="TB.24">'[25]#RIF'!$B$25</definedName>
    <definedName name="TB.25">'[25]#RIF'!$B$26</definedName>
    <definedName name="TB.26">'[25]#RIF'!$B$27</definedName>
    <definedName name="TB.27">'[25]#RIF'!$B$12</definedName>
    <definedName name="TB.28">'[25]#RIF'!$B$24</definedName>
    <definedName name="TB.29">'[25]#RIF'!$B$14</definedName>
    <definedName name="TB.3">'[25]#RIF'!$B$11</definedName>
    <definedName name="TB.30">'[25]#RIF'!$B$18</definedName>
    <definedName name="TB.31">'[25]#RIF'!$B$10</definedName>
    <definedName name="TB.32">'[25]#RIF'!$B$15</definedName>
    <definedName name="TB.33">'[25]#RIF'!$B$15</definedName>
    <definedName name="TB.34">'[25]#RIF'!$B$12</definedName>
    <definedName name="TB.35">'[25]#RIF'!$B$14</definedName>
    <definedName name="TB.36">'[25]#RIF'!$B$14</definedName>
    <definedName name="TB.37">'[25]#RIF'!$B$9</definedName>
    <definedName name="TB.38">'[25]#RIF'!$B$9</definedName>
    <definedName name="TB.39">'[25]#RIF'!$B$13</definedName>
    <definedName name="TB.4">'[25]#RIF'!$B$18</definedName>
    <definedName name="TB.40">'[25]#RIF'!$B$13</definedName>
    <definedName name="TB.41">'[25]#RIF'!$B$10</definedName>
    <definedName name="TB.42">'[25]#RIF'!$B$14</definedName>
    <definedName name="TB.5">'[25]#RIF'!$B$16</definedName>
    <definedName name="TB.6">'[25]#RIF'!$B$17</definedName>
    <definedName name="TB.7">'[25]#RIF'!$B$17</definedName>
    <definedName name="TB.8">'[25]#RIF'!$B$15</definedName>
    <definedName name="TB.9">'[25]#RIF'!$B$16</definedName>
    <definedName name="TEBIT">#REF!</definedName>
    <definedName name="Tecnologia">#REF!</definedName>
    <definedName name="tele">'[38]Area Reti Input'!#REF!</definedName>
    <definedName name="test">{#N/A,#N/A,FALSE,"Aging Summary";#N/A,#N/A,FALSE,"Ratio Analysis";#N/A,#N/A,FALSE,"Test 120 Day Accts";#N/A,#N/A,FALSE,"Tickmarks"}</definedName>
    <definedName name="test_01">{#N/A,#N/A,FALSE,"Aging Summary";#N/A,#N/A,FALSE,"Ratio Analysis";#N/A,#N/A,FALSE,"Test 120 Day Accts";#N/A,#N/A,FALSE,"Tickmarks"}</definedName>
    <definedName name="TEST0">#REF!</definedName>
    <definedName name="TEST2">#REF!</definedName>
    <definedName name="TESTHKEY">#REF!</definedName>
    <definedName name="TESTKEYS">#REF!</definedName>
    <definedName name="TESTO1">#REF!</definedName>
    <definedName name="TESTVKEY">#REF!</definedName>
    <definedName name="timing">#REF!</definedName>
    <definedName name="Timing_in_year">#REF!</definedName>
    <definedName name="Timing_years">#REF!</definedName>
    <definedName name="TIPO">#REF!</definedName>
    <definedName name="TipoCom">#REF!</definedName>
    <definedName name="TipoLavoro">#REF!</definedName>
    <definedName name="TIPOLIGIA">#REF!</definedName>
    <definedName name="TIPOLOG">#REF!</definedName>
    <definedName name="tipologia">#REF!</definedName>
    <definedName name="TipoMot">#REF!</definedName>
    <definedName name="TIR">[34]Sheet2!#REF!</definedName>
    <definedName name="TIR_azionista">[34]Sheet3!#REF!</definedName>
    <definedName name="TIR_per_l_azionista">[34]Sheet2!#REF!</definedName>
    <definedName name="titoli">#REF!</definedName>
    <definedName name="titoli1">[13]Ramo_Nuova_Geovis!#REF!</definedName>
    <definedName name="titoli2">[13]Ramo_Nuova_Geovis!#REF!</definedName>
    <definedName name="tot_att_circolante">#REF!</definedName>
    <definedName name="tot_attivo">#REF!</definedName>
    <definedName name="tot_immob">#REF!</definedName>
    <definedName name="TRASCINAMENTO">#REF!</definedName>
    <definedName name="tret">{#N/A,#N/A,FALSE,"Aging Summary";#N/A,#N/A,FALSE,"Ratio Analysis";#N/A,#N/A,FALSE,"Test 120 Day Accts";#N/A,#N/A,FALSE,"Tickmarks"}</definedName>
    <definedName name="trt">{#N/A,#N/A,FALSE,"Aging Summary";#N/A,#N/A,FALSE,"Ratio Analysis";#N/A,#N/A,FALSE,"Test 120 Day Accts";#N/A,#N/A,FALSE,"Tickmarks"}</definedName>
    <definedName name="ù">{#N/A,#N/A,FALSE,"P&amp;L-BS-CF"}</definedName>
    <definedName name="UDB">#REF!</definedName>
    <definedName name="UdBMekko0">#REF!</definedName>
    <definedName name="unita">#REF!</definedName>
    <definedName name="utenti">[39]Foglio1!$A$1:$J$182</definedName>
    <definedName name="uui">{#N/A,#N/A,FALSE,"Aging Summary";#N/A,#N/A,FALSE,"Ratio Analysis";#N/A,#N/A,FALSE,"Test 120 Day Accts";#N/A,#N/A,FALSE,"Tickmarks"}</definedName>
    <definedName name="v">#REF!</definedName>
    <definedName name="val_produz">'[23]2002'!#REF!</definedName>
    <definedName name="ValImp">#REF!</definedName>
    <definedName name="valori_impliciti">#REF!</definedName>
    <definedName name="VALPRODUZ">#REF!</definedName>
    <definedName name="VAN_Azionista">[34]Sheet3!#REF!</definedName>
    <definedName name="VARIABILI_DI_INPUT">[35]Valfino!#REF!</definedName>
    <definedName name="varturno">#REF!</definedName>
    <definedName name="vecchio">{#N/A,#N/A,FALSE,"P&amp;L-BS-CF"}</definedName>
    <definedName name="verde">[18]BASETURNO!$A$10</definedName>
    <definedName name="vital1">[19]Personalizza!$F$12</definedName>
    <definedName name="vital10">[19]Personalizza!$H$14</definedName>
    <definedName name="vital11">[19]Personalizza!$H$15</definedName>
    <definedName name="vital2">[19]Personalizza!$F$13</definedName>
    <definedName name="vital4">[19]Personalizza!$F$14</definedName>
    <definedName name="vital5">[19]Personalizza!$F$15</definedName>
    <definedName name="vital6">[19]Personalizza!$F$16</definedName>
    <definedName name="vital8">[19]Personalizza!$H$12</definedName>
    <definedName name="vital9">[19]Personalizza!$H$13</definedName>
    <definedName name="voci">#REF!</definedName>
    <definedName name="vvv">#REF!</definedName>
    <definedName name="WageInflation">#REF!</definedName>
    <definedName name="WhichPlan">'[32]#RIF'!$D$3</definedName>
    <definedName name="wrn.Aging._.and._.Trend._.Analysis.">{#N/A,#N/A,FALSE,"Aging Summary";#N/A,#N/A,FALSE,"Ratio Analysis";#N/A,#N/A,FALSE,"Test 120 Day Accts";#N/A,#N/A,FALSE,"Tickmarks"}</definedName>
    <definedName name="wrn.Danilo.">{#N/A,#N/A,TRUE,"Main Issues";#N/A,#N/A,TRUE,"Income statement ($)"}</definedName>
    <definedName name="wrn.mario">{"Area1",#N/A,TRUE,"Obiettivo";"Area2",#N/A,TRUE,"Dati per Direzione"}</definedName>
    <definedName name="wrn.Mario.">{"Area1",#N/A,TRUE,"Obiettivo";"Area2",#N/A,TRUE,"Dati per Direzione"}</definedName>
    <definedName name="wrn.Modello.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>{"Area1",#N/A,TRUE,"Obiettivo";"Area2",#N/A,TRUE,"Dati per Direzione"}</definedName>
    <definedName name="wrn.Report._.Cash._.Flow.">{#N/A,#N/A,FALSE,"P&amp;L-BS-CF"}</definedName>
    <definedName name="wrn.SIMONA.">{#N/A,#N/A,FALSE,"GENERALE";#N/A,#N/A,FALSE,"Civili";#N/A,#N/A,FALSE,"Marradi";#N/A,#N/A,FALSE,"Grandi Utenze";#N/A,#N/A,FALSE,"Bocche Antincendio";#N/A,#N/A,FALSE,"Utenze Speciali";#N/A,#N/A,FALSE,"Acquedotto Industriale";#N/A,#N/A,FALSE,"Ex Ersa";#N/A,#N/A,FALSE,"ABST01";#N/A,#N/A,FALSE,"CM da fatturazioni"}</definedName>
    <definedName name="wrn.Valuation.">{#N/A,#N/A,FALSE,"Colombo";#N/A,#N/A,FALSE,"Colata";#N/A,#N/A,FALSE,"Colombo + Colata"}</definedName>
    <definedName name="X">#REF!</definedName>
    <definedName name="xs">{#N/A,#N/A,FALSE,"P&amp;L-BS-CF"}</definedName>
    <definedName name="xx">'[15]#RIF'!$C$25:$K$40</definedName>
    <definedName name="xxx">#REF!</definedName>
    <definedName name="Year_end">#REF!</definedName>
    <definedName name="ZC.10">'[25]#RIF'!$Q$29</definedName>
    <definedName name="ZC.11">('[25]#RIF'!$G$17:$I$18,'[25]#RIF'!$G$21:$I$25,'[25]#RIF'!$G$29:$I$30,'[25]#RIF'!$G$33)</definedName>
    <definedName name="ZC.12">('[25]#RIF'!$G$15,'[25]#RIF'!$G$15:$I$18,'[25]#RIF'!$G$21:$I$24,'[25]#RIF'!$G$27:$I$30,'[25]#RIF'!$G$33:$I$36,'[25]#RIF'!$O$60:$O$64,'[25]#RIF'!$I$54:$I$55,'[25]#RIF'!$G$40:$G$52,'[25]#RIF'!$O$67:$O$68)</definedName>
    <definedName name="ZC.13">('[25]#RIF'!$G$15:$G$19,'[25]#RIF'!$G$23:$G$27,'[25]#RIF'!$G$39:$G$43,'[25]#RIF'!$G$46:$G$48,'[25]#RIF'!$K$52,'[25]#RIF'!$G$31:$G$35)</definedName>
    <definedName name="ZC.16">('[25]#RIF'!$G$15:$K$25,'[25]#RIF'!$G$28:$K$36,'[25]#RIF'!$G$40:$K$51,'[25]#RIF'!$G$54:$K$54,'[25]#RIF'!$K$65,'[25]#RIF'!$C$71:$I$74)</definedName>
    <definedName name="ZC.17">('[25]#RIF'!$C$17:$G$54,'[25]#RIF'!$C$62:$C$68,'[25]#RIF'!$I$62:$I$66)</definedName>
    <definedName name="ZC.18">('[25]#RIF'!$G$17:$I$18,'[25]#RIF'!$G$22:$I$23,'[25]#RIF'!$G$27:$I$37,'[25]#RIF'!$G$54:$I$54)</definedName>
    <definedName name="ZC.19">('[25]#RIF'!$G$15:$G$17,'[25]#RIF'!$G$22:$G$24,'[25]#RIF'!$K$30:$K$32)</definedName>
    <definedName name="ZC.20">('[25]#RIF'!$K$63,'[25]#RIF'!$K$63,'[25]#RIF'!$E$15:$G$58,'[25]#RIF'!$K$63:$K$73)</definedName>
    <definedName name="ZC.22">('[25]#RIF'!$O$30:$O$33,'[25]#RIF'!$O$37:$O$41)</definedName>
    <definedName name="ZC.23">('[25]#RIF'!$I$29,'[25]#RIF'!$I$29:$I$32,'[25]#RIF'!$I$36:$I$40,'[25]#RIF'!$I$44:$I$46,'[25]#RIF'!$I$49)</definedName>
    <definedName name="ZC.24">('[25]#RIF'!$I$27:$I$30,'[25]#RIF'!$I$34:$I$38)</definedName>
    <definedName name="ZC.25">'[25]#RIF'!$O$26:$O$38</definedName>
    <definedName name="ZC.26">'[25]#RIF'!$K$27:$K$39</definedName>
    <definedName name="ZC.28">('[25]#RIF'!$K$25:$K$37,'[25]#RIF'!$K$40)</definedName>
    <definedName name="ZC.3">'[25]#RIF'!$E$24</definedName>
    <definedName name="ZC.30">'[25]#RIF'!$C$18:$E$26</definedName>
    <definedName name="ZC.33">'[25]#RIF'!$C$15:$E$17</definedName>
    <definedName name="ZC.39">'[25]#RIF'!$C$13:$C$28</definedName>
    <definedName name="ZC.4">('[25]#RIF'!$Y$19:$AE$42,'[25]#RIF'!$AK$19:$AM$42)</definedName>
    <definedName name="ZC.42">('[25]#RIF'!$C$14:$M$18,'[25]#RIF'!$C$21:$M$55)</definedName>
    <definedName name="ZC.43">(#REF!,#REF!)</definedName>
    <definedName name="ZC.6">('[25]#RIF'!$Y$18:$AE$19,'[25]#RIF'!$AK$18:$AM$19,'[25]#RIF'!$Y$22:$AE$37,'[25]#RIF'!$AK$22:$AM$37,'[25]#RIF'!$Y$40:$AE$40,'[25]#RIF'!$AK$40:$AM$40)</definedName>
    <definedName name="ZC.7">'[25]#RIF'!$U$18:$AA$54</definedName>
    <definedName name="ZC.8">('[25]#RIF'!$C$16:$K$42,'[25]#RIF'!$O$16:$Q$42,'[25]#RIF'!$O$56:$Q$82,'[25]#RIF'!$C$56:$K$82)</definedName>
    <definedName name="ZC.9">'[25]#RIF'!$Y$38:$Y$41</definedName>
    <definedName name="ZI.10">'[25]#RIF'!$M$17:$Q$29</definedName>
    <definedName name="ZI.11">'[25]#RIF'!$G$17:$M$37</definedName>
    <definedName name="ZI.12">'[25]#RIF'!$G$15:$O$68</definedName>
    <definedName name="ZI.13">'[25]#RIF'!$G$14:$K$52</definedName>
    <definedName name="ZI.14">'[25]#RIF'!$G$11:$G$30</definedName>
    <definedName name="ZI.15">'[25]#RIF'!$G$14:$G$44</definedName>
    <definedName name="ZI.16">'[25]#RIF'!$C$15:$O$74</definedName>
    <definedName name="ZI.17">'[25]#RIF'!$C$17:$I$68</definedName>
    <definedName name="ZI.18">'[25]#RIF'!$G$17:$M$54</definedName>
    <definedName name="ZI.19">'[25]#RIF'!$G$14:$K$32</definedName>
    <definedName name="ZI.20">'[25]#RIF'!$E$15:$K$73</definedName>
    <definedName name="ZI.21">'[25]#RIF'!$G$13:$G$42</definedName>
    <definedName name="ZI.22">'[25]#RIF'!$O$30:$O$41</definedName>
    <definedName name="ZI.23">'[25]#RIF'!$I$29:$I$49</definedName>
    <definedName name="ZI.24">'[25]#RIF'!$I$25:$I$38</definedName>
    <definedName name="ZI.25">'[25]#RIF'!$O$26:$O$38</definedName>
    <definedName name="ZI.26">'[25]#RIF'!$K$27:$K$39</definedName>
    <definedName name="ZI.27">'[25]#RIF'!$E$12:$E$40</definedName>
    <definedName name="ZI.28">'[25]#RIF'!$K$25:$K$40</definedName>
    <definedName name="ZI.29">'[25]#RIF'!$C$14:$G$39</definedName>
    <definedName name="ZI.3">'[25]#RIF'!$E$11:$E$24</definedName>
    <definedName name="ZI.30">'[25]#RIF'!$C$18:$E$54</definedName>
    <definedName name="ZI.31">'[25]#RIF'!$C$10:$C$47</definedName>
    <definedName name="ZI.32">'[25]#RIF'!$C$16:$C$91</definedName>
    <definedName name="ZI.33">'[25]#RIF'!$C$15:$C$65</definedName>
    <definedName name="ZI.34">'[25]#RIF'!$C$12:$C$26</definedName>
    <definedName name="ZI.35">'[25]#RIF'!$C$14:$C$46</definedName>
    <definedName name="ZI.36">'[25]#RIF'!$C$15:$C$70</definedName>
    <definedName name="ZI.37">'[25]#RIF'!$C$10:$C$69</definedName>
    <definedName name="ZI.38">'[25]#RIF'!$C$9:$C$15</definedName>
    <definedName name="ZI.39">'[25]#RIF'!$C$13:$C$27</definedName>
    <definedName name="ZI.4">'[25]#RIF'!$O$19:$AM$42</definedName>
    <definedName name="ZI.40">'[25]#RIF'!$C$13:$C$29</definedName>
    <definedName name="ZI.41">'[25]#RIF'!$C$10:$C$49</definedName>
    <definedName name="ZI.42">'[25]#RIF'!$C$14:$M$55</definedName>
    <definedName name="ZI.5">'[25]#RIF'!$E$16:$E$47</definedName>
    <definedName name="ZI.6">'[25]#RIF'!$O$17:$AM$40</definedName>
    <definedName name="ZI.7">'[25]#RIF'!$M$16:$AA$54</definedName>
    <definedName name="ZI.8">'[25]#RIF'!$C$15:$Q$82</definedName>
    <definedName name="ZI.9">'[25]#RIF'!$S$16:$Y$41</definedName>
  </definedNames>
  <calcPr calcId="152511" iterateDelta="1E-4"/>
  <fileRecoveryPr autoRecover="0"/>
</workbook>
</file>

<file path=xl/calcChain.xml><?xml version="1.0" encoding="utf-8"?>
<calcChain xmlns="http://schemas.openxmlformats.org/spreadsheetml/2006/main">
  <c r="V21" i="22" l="1"/>
  <c r="U21" i="22"/>
  <c r="T21" i="22"/>
  <c r="S21" i="22"/>
  <c r="R21" i="22"/>
  <c r="V20" i="22"/>
  <c r="U20" i="22"/>
  <c r="T20" i="22"/>
  <c r="T18" i="22" s="1"/>
  <c r="S20" i="22"/>
  <c r="R20" i="22"/>
  <c r="V19" i="22"/>
  <c r="U19" i="22"/>
  <c r="T19" i="22"/>
  <c r="S19" i="22"/>
  <c r="S18" i="22" s="1"/>
  <c r="R19" i="22"/>
  <c r="U18" i="22"/>
  <c r="V17" i="22"/>
  <c r="U17" i="22"/>
  <c r="T17" i="22"/>
  <c r="S17" i="22"/>
  <c r="R17" i="22"/>
  <c r="V16" i="22"/>
  <c r="U16" i="22"/>
  <c r="T16" i="22"/>
  <c r="S16" i="22"/>
  <c r="R16" i="22"/>
  <c r="V15" i="22"/>
  <c r="U15" i="22"/>
  <c r="T15" i="22"/>
  <c r="S15" i="22"/>
  <c r="R15" i="22"/>
  <c r="V13" i="22"/>
  <c r="U13" i="22"/>
  <c r="T13" i="22"/>
  <c r="S13" i="22"/>
  <c r="R13" i="22"/>
  <c r="V12" i="22"/>
  <c r="U12" i="22"/>
  <c r="T12" i="22"/>
  <c r="S12" i="22"/>
  <c r="R12" i="22"/>
  <c r="V11" i="22"/>
  <c r="U11" i="22"/>
  <c r="T11" i="22"/>
  <c r="S11" i="22"/>
  <c r="R11" i="22"/>
  <c r="V10" i="22"/>
  <c r="U10" i="22"/>
  <c r="T10" i="22"/>
  <c r="S10" i="22"/>
  <c r="R10" i="22"/>
  <c r="V9" i="22"/>
  <c r="U9" i="22"/>
  <c r="T9" i="22"/>
  <c r="S9" i="22"/>
  <c r="R9" i="22"/>
  <c r="V8" i="22"/>
  <c r="U8" i="22"/>
  <c r="T8" i="22"/>
  <c r="S8" i="22"/>
  <c r="S7" i="22" s="1"/>
  <c r="R8" i="22"/>
  <c r="Q21" i="22"/>
  <c r="Q20" i="22"/>
  <c r="Q19" i="22"/>
  <c r="Q17" i="22"/>
  <c r="Q16" i="22"/>
  <c r="Q15" i="22"/>
  <c r="Q13" i="22"/>
  <c r="Q12" i="22"/>
  <c r="Q11" i="22"/>
  <c r="Q10" i="22"/>
  <c r="Q9" i="22"/>
  <c r="Q8" i="22"/>
  <c r="P21" i="22"/>
  <c r="P20" i="22"/>
  <c r="P18" i="22" s="1"/>
  <c r="P19" i="22"/>
  <c r="P17" i="22"/>
  <c r="P16" i="22"/>
  <c r="P15" i="22"/>
  <c r="P13" i="22"/>
  <c r="P12" i="22"/>
  <c r="P11" i="22"/>
  <c r="P10" i="22"/>
  <c r="P9" i="22"/>
  <c r="P8" i="22"/>
  <c r="O21" i="22"/>
  <c r="O20" i="22"/>
  <c r="O18" i="22" s="1"/>
  <c r="O19" i="22"/>
  <c r="O17" i="22"/>
  <c r="O16" i="22"/>
  <c r="O15" i="22"/>
  <c r="O13" i="22"/>
  <c r="O12" i="22"/>
  <c r="O11" i="22"/>
  <c r="O10" i="22"/>
  <c r="O9" i="22"/>
  <c r="O8" i="22"/>
  <c r="R18" i="22" l="1"/>
  <c r="V18" i="22"/>
  <c r="T14" i="22"/>
  <c r="Q18" i="22"/>
  <c r="R7" i="22"/>
  <c r="V7" i="22"/>
  <c r="U7" i="22"/>
  <c r="T7" i="22"/>
  <c r="T23" i="22" s="1"/>
  <c r="S14" i="22"/>
  <c r="R14" i="22"/>
  <c r="V14" i="22"/>
  <c r="U14" i="22"/>
  <c r="S23" i="22"/>
  <c r="O14" i="22"/>
  <c r="P14" i="22"/>
  <c r="O7" i="22"/>
  <c r="O23" i="22" s="1"/>
  <c r="J26" i="22" s="1"/>
  <c r="P7" i="22"/>
  <c r="P23" i="22" s="1"/>
  <c r="K26" i="22" s="1"/>
  <c r="Q14" i="22"/>
  <c r="Q7" i="22"/>
  <c r="C25" i="22"/>
  <c r="D25" i="22" s="1"/>
  <c r="E25" i="22" s="1"/>
  <c r="F25" i="22" s="1"/>
  <c r="G25" i="22" s="1"/>
  <c r="H25" i="22" s="1"/>
  <c r="I25" i="22" s="1"/>
  <c r="J25" i="22" s="1"/>
  <c r="K25" i="22" s="1"/>
  <c r="R23" i="22" l="1"/>
  <c r="Q23" i="22"/>
  <c r="U23" i="22"/>
  <c r="V23" i="22"/>
  <c r="B18" i="22"/>
  <c r="N21" i="22"/>
  <c r="M21" i="22"/>
  <c r="G21" i="22"/>
  <c r="H21" i="22"/>
  <c r="I21" i="22"/>
  <c r="J21" i="22"/>
  <c r="K21" i="22"/>
  <c r="L21" i="22"/>
  <c r="F21" i="22"/>
  <c r="N19" i="22"/>
  <c r="N20" i="22"/>
  <c r="M20" i="22"/>
  <c r="M19" i="22"/>
  <c r="G19" i="22"/>
  <c r="H19" i="22"/>
  <c r="I19" i="22"/>
  <c r="J19" i="22"/>
  <c r="K19" i="22"/>
  <c r="L19" i="22"/>
  <c r="G20" i="22"/>
  <c r="H20" i="22"/>
  <c r="I20" i="22"/>
  <c r="J20" i="22"/>
  <c r="K20" i="22"/>
  <c r="L20" i="22"/>
  <c r="F20" i="22"/>
  <c r="F19" i="22"/>
  <c r="N15" i="22"/>
  <c r="N14" i="22" s="1"/>
  <c r="N16" i="22"/>
  <c r="N17" i="22"/>
  <c r="M17" i="22"/>
  <c r="M16" i="22"/>
  <c r="M15" i="22"/>
  <c r="G15" i="22"/>
  <c r="H15" i="22"/>
  <c r="I15" i="22"/>
  <c r="J15" i="22"/>
  <c r="K15" i="22"/>
  <c r="L15" i="22"/>
  <c r="G16" i="22"/>
  <c r="H16" i="22"/>
  <c r="I16" i="22"/>
  <c r="J16" i="22"/>
  <c r="K16" i="22"/>
  <c r="L16" i="22"/>
  <c r="G17" i="22"/>
  <c r="H17" i="22"/>
  <c r="I17" i="22"/>
  <c r="J17" i="22"/>
  <c r="K17" i="22"/>
  <c r="L17" i="22"/>
  <c r="F17" i="22"/>
  <c r="F16" i="22"/>
  <c r="F15" i="22"/>
  <c r="N8" i="22"/>
  <c r="N9" i="22"/>
  <c r="N10" i="22"/>
  <c r="N11" i="22"/>
  <c r="N12" i="22"/>
  <c r="N13" i="22"/>
  <c r="M13" i="22"/>
  <c r="M12" i="22"/>
  <c r="M11" i="22"/>
  <c r="M10" i="22"/>
  <c r="M9" i="22"/>
  <c r="M8" i="22"/>
  <c r="L13" i="22"/>
  <c r="K13" i="22"/>
  <c r="J13" i="22"/>
  <c r="I13" i="22"/>
  <c r="H13" i="22"/>
  <c r="G13" i="22"/>
  <c r="L12" i="22"/>
  <c r="K12" i="22"/>
  <c r="J12" i="22"/>
  <c r="I12" i="22"/>
  <c r="H12" i="22"/>
  <c r="G12" i="22"/>
  <c r="L11" i="22"/>
  <c r="K11" i="22"/>
  <c r="J11" i="22"/>
  <c r="I11" i="22"/>
  <c r="H11" i="22"/>
  <c r="G11" i="22"/>
  <c r="L10" i="22"/>
  <c r="K10" i="22"/>
  <c r="J10" i="22"/>
  <c r="I10" i="22"/>
  <c r="H10" i="22"/>
  <c r="G10" i="22"/>
  <c r="L9" i="22"/>
  <c r="K9" i="22"/>
  <c r="J9" i="22"/>
  <c r="I9" i="22"/>
  <c r="H9" i="22"/>
  <c r="G9" i="22"/>
  <c r="L8" i="22"/>
  <c r="K8" i="22"/>
  <c r="J8" i="22"/>
  <c r="I8" i="22"/>
  <c r="H8" i="22"/>
  <c r="G8" i="22"/>
  <c r="F13" i="22"/>
  <c r="F12" i="22"/>
  <c r="F11" i="22"/>
  <c r="F10" i="22"/>
  <c r="F9" i="22"/>
  <c r="F8" i="22"/>
  <c r="B7" i="22"/>
  <c r="E18" i="22" l="1"/>
  <c r="D18" i="22"/>
  <c r="C18" i="22"/>
  <c r="E7" i="22"/>
  <c r="D7" i="22"/>
  <c r="C7" i="22"/>
  <c r="E14" i="22"/>
  <c r="D14" i="22"/>
  <c r="C14" i="22"/>
  <c r="B14" i="22"/>
  <c r="F18" i="22" l="1"/>
  <c r="I18" i="22"/>
  <c r="M18" i="22"/>
  <c r="L18" i="22"/>
  <c r="G14" i="22"/>
  <c r="J7" i="22"/>
  <c r="K14" i="22"/>
  <c r="N18" i="22"/>
  <c r="B23" i="22"/>
  <c r="F7" i="22"/>
  <c r="K7" i="22"/>
  <c r="N7" i="22"/>
  <c r="G18" i="22"/>
  <c r="H18" i="22"/>
  <c r="J18" i="22"/>
  <c r="K18" i="22"/>
  <c r="M14" i="22"/>
  <c r="L14" i="22"/>
  <c r="D23" i="22"/>
  <c r="M7" i="22"/>
  <c r="L7" i="22"/>
  <c r="F14" i="22"/>
  <c r="H14" i="22"/>
  <c r="H7" i="22"/>
  <c r="C23" i="22"/>
  <c r="E23" i="22"/>
  <c r="I14" i="22"/>
  <c r="G7" i="22"/>
  <c r="J14" i="22"/>
  <c r="I7" i="22"/>
  <c r="K23" i="22" l="1"/>
  <c r="F26" i="22" s="1"/>
  <c r="N23" i="22"/>
  <c r="I26" i="22" s="1"/>
  <c r="J23" i="22"/>
  <c r="E26" i="22" s="1"/>
  <c r="G23" i="22"/>
  <c r="B26" i="22" s="1"/>
  <c r="F23" i="22"/>
  <c r="L23" i="22"/>
  <c r="G26" i="22" s="1"/>
  <c r="H23" i="22"/>
  <c r="C26" i="22" s="1"/>
  <c r="M23" i="22"/>
  <c r="H26" i="22" s="1"/>
  <c r="I23" i="22"/>
  <c r="D26" i="22" s="1"/>
  <c r="C28" i="22" l="1"/>
</calcChain>
</file>

<file path=xl/sharedStrings.xml><?xml version="1.0" encoding="utf-8"?>
<sst xmlns="http://schemas.openxmlformats.org/spreadsheetml/2006/main" count="44" uniqueCount="44">
  <si>
    <t>Manutenzione straordinaria impianti di depurazione</t>
  </si>
  <si>
    <t>Rinnovamento reti acquedotto al fine della riduzione delle perdite idriche</t>
  </si>
  <si>
    <t>Manutenzione straordinaria fognature</t>
  </si>
  <si>
    <t>Tipologia interventi</t>
  </si>
  <si>
    <t>Anno 2020 [€]</t>
  </si>
  <si>
    <t>Anno 2021 [€]</t>
  </si>
  <si>
    <t>Anno 2022 [€]</t>
  </si>
  <si>
    <t>Opere acquedotto</t>
  </si>
  <si>
    <t>Manutenzione straordinaria acqua (serbatoi, sistemi controllo perdite idriche, impianti acquedotto, organi di manovra</t>
  </si>
  <si>
    <t>Nuovi allacci</t>
  </si>
  <si>
    <t xml:space="preserve">Opere fognatura </t>
  </si>
  <si>
    <t>Manutenzione straordinaria acque meteoriche</t>
  </si>
  <si>
    <t>Ristrutturazione, potenziamento e nuova realizzazione di opere e/o impianti della rete fognaria</t>
  </si>
  <si>
    <t>Opere depurazione</t>
  </si>
  <si>
    <t>Potenziamenti, adeguamenti e manutenzione ordinaria depuratori</t>
  </si>
  <si>
    <t>Investimenti di struttura</t>
  </si>
  <si>
    <t>TOTALE INVESTIMENTI</t>
  </si>
  <si>
    <t>Importi in euro</t>
  </si>
  <si>
    <t>ALLEGATO 5 - TABELLA DEGLI INVESTIMENTI ANTICIPATI - OFFERTA ECONOMICA</t>
  </si>
  <si>
    <t>Anno 2023 [€]</t>
  </si>
  <si>
    <t>Anno 2024 [€]</t>
  </si>
  <si>
    <t>Anno 2025 [€]</t>
  </si>
  <si>
    <t>Anno 2026 [€]</t>
  </si>
  <si>
    <t>Anno 2027 [€]</t>
  </si>
  <si>
    <t>Anno 2028 [€]</t>
  </si>
  <si>
    <t>Anno 2029 [€]</t>
  </si>
  <si>
    <t>Anno 2030 [€]</t>
  </si>
  <si>
    <t>Anno 2031 [€]</t>
  </si>
  <si>
    <t>Anno 2032 [€]</t>
  </si>
  <si>
    <t>INVESTIMENTI ANNUI DEL GESTORE</t>
  </si>
  <si>
    <t>Interventi di miglioramento del servizio, sostituzione reti di distribuzione acquedottistica</t>
  </si>
  <si>
    <t>Interventi di miglioramento della qualità dell'acqua erogata</t>
  </si>
  <si>
    <t>Sostituzione contatori, adempimento D.M. 93/2017</t>
  </si>
  <si>
    <t>Cartografia acquedotti e fognature, studi di fattibilità e modellazioni</t>
  </si>
  <si>
    <t>VAN DEL FLUSSO INVESTIMENTI DEL GESTORE ANNI 2025-2034</t>
  </si>
  <si>
    <t>Anno 2033 [€]</t>
  </si>
  <si>
    <t>Anno 2034 [€]</t>
  </si>
  <si>
    <t>Anno 2035 [€]</t>
  </si>
  <si>
    <t>Anno 2036 [€]</t>
  </si>
  <si>
    <t>Anno 2037 [€]</t>
  </si>
  <si>
    <t>Anno 2038 [€]</t>
  </si>
  <si>
    <t>Anno 2039 [€]</t>
  </si>
  <si>
    <t>Anno 2040 [€]</t>
  </si>
  <si>
    <t>Criterio E.2 - Investimenti anticipati per gli anni 2025-2034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</si>
</sst>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_-;\-* #,##0.00_-;_-* &quot;-&quot;??_-;_-@_-"/>
    <numFmt numFmtId="164" formatCode="mmm\-yy;@"/>
    <numFmt numFmtId="165" formatCode="#,##0_);\(#,##0\)"/>
    <numFmt numFmtId="166" formatCode="0.0%"/>
    <numFmt numFmtId="167" formatCode="#,##0.000"/>
    <numFmt numFmtId="168" formatCode="_-* #,##0_-;\-* #,##0_-;_-* \-_-;_-@_-"/>
    <numFmt numFmtId="169" formatCode="_-* #,##0\ _k_r_-;\-* #,##0\ _k_r_-;_-* &quot;- &quot;_k_r_-;_-@_-"/>
    <numFmt numFmtId="170" formatCode="#,##0.0_);\(#,##0.0\)"/>
    <numFmt numFmtId="171" formatCode="_-* #,##0.00\ _k_r_-;\-* #,##0.00\ _k_r_-;_-* \-??\ _k_r_-;_-@_-"/>
    <numFmt numFmtId="172" formatCode="_(\$* #,##0_);_(\$* \(#,##0\);_(\$* \-_);_(@_)"/>
    <numFmt numFmtId="173" formatCode="_(\$* #,##0.00_);_(\$* \(#,##0.00\);_(\$* \-??_);_(@_)"/>
    <numFmt numFmtId="174" formatCode="#,##0;\(#,##0\);\-"/>
    <numFmt numFmtId="175" formatCode="dd\ mmm\ yy"/>
    <numFmt numFmtId="176" formatCode="_-&quot;€ &quot;* #,##0.00_-;&quot;-€ &quot;* #,##0.00_-;_-&quot;€ &quot;* \-??_-;_-@_-"/>
    <numFmt numFmtId="177" formatCode="#,##0_ ;\-#,##0\ ;\-"/>
    <numFmt numFmtId="178" formatCode="_-* #,##0.00_-;\-* #,##0.00_-;_-* \-??_-;_-@_-"/>
    <numFmt numFmtId="179" formatCode="#,##0;[Red]\(#,##0\)"/>
    <numFmt numFmtId="180" formatCode="0%;[Red]\-0%"/>
    <numFmt numFmtId="181" formatCode="0.0\x;@_)"/>
    <numFmt numFmtId="182" formatCode="[$-410]mmm\-yy;@"/>
  </numFmts>
  <fonts count="10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sz val="10"/>
      <name val="Arial"/>
      <family val="2"/>
      <charset val="1"/>
    </font>
    <font>
      <sz val="10"/>
      <name val="Verdana"/>
      <family val="2"/>
    </font>
    <font>
      <sz val="10"/>
      <name val="Verdana"/>
      <family val="2"/>
      <charset val="1"/>
    </font>
    <font>
      <sz val="11"/>
      <color indexed="8"/>
      <name val="Calibri"/>
      <family val="2"/>
      <charset val="1"/>
    </font>
    <font>
      <sz val="10"/>
      <color indexed="9"/>
      <name val="Arial"/>
      <family val="2"/>
    </font>
    <font>
      <sz val="10"/>
      <color indexed="9"/>
      <name val="Arial"/>
      <family val="2"/>
      <charset val="1"/>
    </font>
    <font>
      <i/>
      <sz val="10"/>
      <color indexed="13"/>
      <name val="Arial"/>
      <family val="2"/>
    </font>
    <font>
      <i/>
      <sz val="10"/>
      <color indexed="13"/>
      <name val="Arial"/>
      <family val="2"/>
      <charset val="1"/>
    </font>
    <font>
      <sz val="10"/>
      <color indexed="13"/>
      <name val="Arial"/>
      <family val="2"/>
    </font>
    <font>
      <sz val="10"/>
      <color indexed="13"/>
      <name val="Arial"/>
      <family val="2"/>
      <charset val="1"/>
    </font>
    <font>
      <b/>
      <i/>
      <sz val="9"/>
      <name val="Arial"/>
      <family val="2"/>
    </font>
    <font>
      <b/>
      <i/>
      <sz val="9"/>
      <name val="Arial"/>
      <family val="2"/>
      <charset val="1"/>
    </font>
    <font>
      <b/>
      <sz val="9"/>
      <name val="Arial"/>
      <family val="2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i/>
      <sz val="10"/>
      <name val="Arial"/>
      <family val="2"/>
    </font>
    <font>
      <i/>
      <sz val="10"/>
      <name val="Arial"/>
      <family val="2"/>
      <charset val="1"/>
    </font>
    <font>
      <sz val="11"/>
      <color indexed="9"/>
      <name val="Calibri"/>
      <family val="2"/>
    </font>
    <font>
      <sz val="11"/>
      <color indexed="9"/>
      <name val="Calibri"/>
      <family val="2"/>
      <charset val="1"/>
    </font>
    <font>
      <b/>
      <sz val="10"/>
      <name val="MS Sans Serif"/>
      <family val="2"/>
    </font>
    <font>
      <sz val="10"/>
      <name val="MS Sans Serif"/>
      <family val="2"/>
    </font>
    <font>
      <i/>
      <sz val="12"/>
      <color indexed="48"/>
      <name val="Arial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1"/>
    </font>
    <font>
      <sz val="10"/>
      <color indexed="10"/>
      <name val="Verdana"/>
      <family val="2"/>
      <charset val="1"/>
    </font>
    <font>
      <sz val="10"/>
      <name val="MS Sans Serif"/>
      <family val="2"/>
      <charset val="1"/>
    </font>
    <font>
      <sz val="9"/>
      <color indexed="55"/>
      <name val="Verdana"/>
      <family val="2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1"/>
    </font>
    <font>
      <sz val="9"/>
      <color indexed="55"/>
      <name val="Verdana"/>
      <family val="2"/>
      <charset val="1"/>
    </font>
    <font>
      <b/>
      <sz val="10"/>
      <name val="Times New Roman"/>
      <family val="1"/>
    </font>
    <font>
      <b/>
      <sz val="10"/>
      <name val="Times New Roman"/>
      <family val="1"/>
      <charset val="1"/>
    </font>
    <font>
      <b/>
      <i/>
      <sz val="9"/>
      <color indexed="10"/>
      <name val="Verdana"/>
      <family val="2"/>
    </font>
    <font>
      <sz val="8"/>
      <name val="Times New Roman"/>
      <family val="1"/>
    </font>
    <font>
      <sz val="10"/>
      <name val="Mangal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1"/>
    </font>
    <font>
      <u/>
      <sz val="10"/>
      <color indexed="20"/>
      <name val="Arial"/>
      <family val="2"/>
    </font>
    <font>
      <u/>
      <sz val="10"/>
      <color indexed="20"/>
      <name val="Arial"/>
      <family val="2"/>
      <charset val="1"/>
    </font>
    <font>
      <sz val="7"/>
      <name val="Palatino"/>
      <family val="1"/>
    </font>
    <font>
      <sz val="7"/>
      <name val="Palatino"/>
      <family val="1"/>
      <charset val="1"/>
    </font>
    <font>
      <sz val="11"/>
      <color indexed="17"/>
      <name val="Calibri"/>
      <family val="2"/>
    </font>
    <font>
      <sz val="11"/>
      <color indexed="17"/>
      <name val="Calibri"/>
      <family val="2"/>
      <charset val="1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12"/>
      <name val="Verdana"/>
      <family val="2"/>
      <charset val="1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b/>
      <sz val="15"/>
      <color indexed="62"/>
      <name val="Calibri"/>
      <family val="2"/>
    </font>
    <font>
      <b/>
      <sz val="15"/>
      <color indexed="62"/>
      <name val="Calibri"/>
      <family val="2"/>
      <charset val="1"/>
    </font>
    <font>
      <b/>
      <sz val="13"/>
      <color indexed="62"/>
      <name val="Calibri"/>
      <family val="2"/>
    </font>
    <font>
      <b/>
      <sz val="13"/>
      <color indexed="62"/>
      <name val="Calibri"/>
      <family val="2"/>
      <charset val="1"/>
    </font>
    <font>
      <b/>
      <sz val="11"/>
      <color indexed="62"/>
      <name val="Calibri"/>
      <family val="2"/>
    </font>
    <font>
      <b/>
      <sz val="11"/>
      <color indexed="62"/>
      <name val="Calibri"/>
      <family val="2"/>
      <charset val="1"/>
    </font>
    <font>
      <sz val="10"/>
      <color indexed="10"/>
      <name val="Times New Roman"/>
      <family val="1"/>
    </font>
    <font>
      <sz val="10"/>
      <color indexed="10"/>
      <name val="Times New Roman"/>
      <family val="1"/>
      <charset val="1"/>
    </font>
    <font>
      <u/>
      <sz val="10"/>
      <color indexed="12"/>
      <name val="Arial"/>
      <family val="2"/>
    </font>
    <font>
      <u/>
      <sz val="10"/>
      <color indexed="12"/>
      <name val="Arial"/>
      <family val="2"/>
      <charset val="1"/>
    </font>
    <font>
      <sz val="10"/>
      <color indexed="12"/>
      <name val="Arial"/>
      <family val="2"/>
    </font>
    <font>
      <sz val="10"/>
      <color indexed="12"/>
      <name val="Times New Roman"/>
      <family val="1"/>
    </font>
    <font>
      <sz val="10"/>
      <color indexed="12"/>
      <name val="Times New Roman"/>
      <family val="1"/>
      <charset val="1"/>
    </font>
    <font>
      <sz val="11"/>
      <color indexed="53"/>
      <name val="Calibri"/>
      <family val="2"/>
    </font>
    <font>
      <sz val="11"/>
      <color indexed="53"/>
      <name val="Calibri"/>
      <family val="2"/>
      <charset val="1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b/>
      <sz val="18"/>
      <name val="Times New Roman"/>
      <family val="1"/>
      <charset val="1"/>
    </font>
    <font>
      <sz val="12"/>
      <name val="Arial"/>
      <family val="2"/>
      <charset val="1"/>
    </font>
    <font>
      <i/>
      <sz val="10"/>
      <color indexed="16"/>
      <name val="Times New Roman"/>
      <family val="1"/>
    </font>
    <font>
      <i/>
      <sz val="10"/>
      <color indexed="16"/>
      <name val="Times New Roman"/>
      <family val="1"/>
      <charset val="1"/>
    </font>
    <font>
      <sz val="11"/>
      <color indexed="60"/>
      <name val="Calibri"/>
      <family val="2"/>
    </font>
    <font>
      <sz val="11"/>
      <color indexed="60"/>
      <name val="Calibri"/>
      <family val="2"/>
      <charset val="1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Courier New"/>
      <family val="3"/>
    </font>
    <font>
      <sz val="10"/>
      <color indexed="8"/>
      <name val="Tahoma"/>
      <family val="2"/>
    </font>
    <font>
      <sz val="10"/>
      <color indexed="8"/>
      <name val="Tahoma"/>
      <family val="2"/>
      <charset val="1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11"/>
      <color theme="1"/>
      <name val="Arial"/>
      <family val="2"/>
    </font>
    <font>
      <b/>
      <sz val="14"/>
      <color indexed="8"/>
      <name val="Arial"/>
      <family val="2"/>
    </font>
    <font>
      <sz val="11"/>
      <color theme="1"/>
      <name val="Arial"/>
      <family val="2"/>
    </font>
    <font>
      <i/>
      <sz val="12"/>
      <color indexed="8"/>
      <name val="Arial"/>
      <family val="2"/>
    </font>
    <font>
      <b/>
      <sz val="10"/>
      <color theme="1"/>
      <name val="Arial"/>
      <family val="2"/>
    </font>
    <font>
      <b/>
      <sz val="14"/>
      <name val="Calibri"/>
      <family val="2"/>
      <scheme val="minor"/>
    </font>
  </fonts>
  <fills count="52">
    <fill>
      <patternFill patternType="none"/>
    </fill>
    <fill>
      <patternFill patternType="gray125"/>
    </fill>
    <fill>
      <patternFill patternType="solid">
        <fgColor indexed="15"/>
        <bgColor indexed="35"/>
      </patternFill>
    </fill>
    <fill>
      <patternFill patternType="solid">
        <fgColor indexed="9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48"/>
        <bgColor indexed="30"/>
      </patternFill>
    </fill>
    <fill>
      <patternFill patternType="solid">
        <fgColor indexed="26"/>
        <bgColor indexed="34"/>
      </patternFill>
    </fill>
    <fill>
      <patternFill patternType="solid">
        <fgColor indexed="27"/>
        <bgColor indexed="42"/>
      </patternFill>
    </fill>
    <fill>
      <patternFill patternType="solid">
        <fgColor indexed="31"/>
        <bgColor indexed="22"/>
      </patternFill>
    </fill>
    <fill>
      <patternFill patternType="solid">
        <fgColor indexed="29"/>
        <b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49"/>
        <bgColor indexed="35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34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5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9"/>
      </patternFill>
    </fill>
    <fill>
      <patternFill patternType="solid">
        <fgColor indexed="21"/>
        <bgColor indexed="38"/>
      </patternFill>
    </fill>
    <fill>
      <patternFill patternType="solid">
        <fgColor indexed="50"/>
        <bgColor indexed="51"/>
      </patternFill>
    </fill>
    <fill>
      <patternFill patternType="solid">
        <fgColor indexed="16"/>
        <bgColor indexed="37"/>
      </patternFill>
    </fill>
    <fill>
      <patternFill patternType="solid">
        <fgColor indexed="11"/>
        <b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35"/>
        <bgColor indexed="49"/>
      </patternFill>
    </fill>
    <fill>
      <patternFill patternType="solid">
        <fgColor indexed="44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8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27"/>
      </top>
      <bottom style="medium">
        <color indexed="4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86">
    <xf numFmtId="0" fontId="0" fillId="0" borderId="0"/>
    <xf numFmtId="164" fontId="4" fillId="0" borderId="0" applyFill="0" applyBorder="0" applyAlignment="0" applyProtection="0"/>
    <xf numFmtId="165" fontId="7" fillId="4" borderId="1"/>
    <xf numFmtId="165" fontId="8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10" fillId="0" borderId="0"/>
    <xf numFmtId="164" fontId="10" fillId="0" borderId="0"/>
    <xf numFmtId="164" fontId="11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10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10" fillId="0" borderId="0"/>
    <xf numFmtId="164" fontId="3" fillId="0" borderId="0"/>
    <xf numFmtId="166" fontId="7" fillId="4" borderId="1"/>
    <xf numFmtId="166" fontId="8" fillId="0" borderId="0"/>
    <xf numFmtId="164" fontId="9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10" fillId="0" borderId="0"/>
    <xf numFmtId="164" fontId="11" fillId="0" borderId="0"/>
    <xf numFmtId="164" fontId="11" fillId="0" borderId="0"/>
    <xf numFmtId="164" fontId="10" fillId="0" borderId="0"/>
    <xf numFmtId="164" fontId="10" fillId="0" borderId="0"/>
    <xf numFmtId="164" fontId="11" fillId="0" borderId="0"/>
    <xf numFmtId="164" fontId="10" fillId="0" borderId="0"/>
    <xf numFmtId="164" fontId="11" fillId="0" borderId="0"/>
    <xf numFmtId="164" fontId="11" fillId="0" borderId="0"/>
    <xf numFmtId="164" fontId="10" fillId="0" borderId="0"/>
    <xf numFmtId="164" fontId="11" fillId="0" borderId="0"/>
    <xf numFmtId="164" fontId="10" fillId="0" borderId="0"/>
    <xf numFmtId="164" fontId="11" fillId="0" borderId="0"/>
    <xf numFmtId="164" fontId="11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0" fontId="3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12" fillId="0" borderId="0"/>
    <xf numFmtId="164" fontId="12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9" fillId="0" borderId="0"/>
    <xf numFmtId="164" fontId="9" fillId="0" borderId="0"/>
    <xf numFmtId="164" fontId="3" fillId="5" borderId="0"/>
    <xf numFmtId="164" fontId="3" fillId="5" borderId="0"/>
    <xf numFmtId="164" fontId="9" fillId="5" borderId="0"/>
    <xf numFmtId="164" fontId="3" fillId="5" borderId="0"/>
    <xf numFmtId="164" fontId="9" fillId="5" borderId="0"/>
    <xf numFmtId="164" fontId="9" fillId="5" borderId="0"/>
    <xf numFmtId="164" fontId="13" fillId="6" borderId="0"/>
    <xf numFmtId="164" fontId="13" fillId="6" borderId="0"/>
    <xf numFmtId="164" fontId="14" fillId="6" borderId="0"/>
    <xf numFmtId="164" fontId="13" fillId="6" borderId="0"/>
    <xf numFmtId="164" fontId="14" fillId="6" borderId="0"/>
    <xf numFmtId="164" fontId="14" fillId="6" borderId="0"/>
    <xf numFmtId="164" fontId="15" fillId="7" borderId="0"/>
    <xf numFmtId="164" fontId="15" fillId="7" borderId="0"/>
    <xf numFmtId="164" fontId="16" fillId="7" borderId="0"/>
    <xf numFmtId="164" fontId="15" fillId="7" borderId="0"/>
    <xf numFmtId="164" fontId="16" fillId="7" borderId="0"/>
    <xf numFmtId="164" fontId="16" fillId="7" borderId="0"/>
    <xf numFmtId="164" fontId="17" fillId="8" borderId="0"/>
    <xf numFmtId="164" fontId="17" fillId="8" borderId="0"/>
    <xf numFmtId="164" fontId="18" fillId="8" borderId="0"/>
    <xf numFmtId="164" fontId="17" fillId="8" borderId="0"/>
    <xf numFmtId="164" fontId="18" fillId="8" borderId="0"/>
    <xf numFmtId="164" fontId="18" fillId="8" borderId="0"/>
    <xf numFmtId="164" fontId="19" fillId="0" borderId="0"/>
    <xf numFmtId="164" fontId="19" fillId="0" borderId="0"/>
    <xf numFmtId="164" fontId="20" fillId="0" borderId="0"/>
    <xf numFmtId="164" fontId="19" fillId="0" borderId="0"/>
    <xf numFmtId="164" fontId="20" fillId="0" borderId="0"/>
    <xf numFmtId="164" fontId="20" fillId="0" borderId="0"/>
    <xf numFmtId="164" fontId="21" fillId="0" borderId="0"/>
    <xf numFmtId="164" fontId="21" fillId="0" borderId="0"/>
    <xf numFmtId="164" fontId="22" fillId="0" borderId="0"/>
    <xf numFmtId="164" fontId="21" fillId="0" borderId="0"/>
    <xf numFmtId="164" fontId="22" fillId="0" borderId="0"/>
    <xf numFmtId="164" fontId="22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4" fontId="3" fillId="9" borderId="0"/>
    <xf numFmtId="4" fontId="9" fillId="9" borderId="0"/>
    <xf numFmtId="164" fontId="24" fillId="10" borderId="0"/>
    <xf numFmtId="164" fontId="24" fillId="10" borderId="0"/>
    <xf numFmtId="164" fontId="25" fillId="10" borderId="0"/>
    <xf numFmtId="164" fontId="24" fillId="10" borderId="0"/>
    <xf numFmtId="164" fontId="25" fillId="10" borderId="0"/>
    <xf numFmtId="164" fontId="25" fillId="10" borderId="0"/>
    <xf numFmtId="164" fontId="3" fillId="5" borderId="0"/>
    <xf numFmtId="164" fontId="3" fillId="5" borderId="0"/>
    <xf numFmtId="164" fontId="9" fillId="5" borderId="0"/>
    <xf numFmtId="164" fontId="3" fillId="5" borderId="0"/>
    <xf numFmtId="164" fontId="9" fillId="5" borderId="0"/>
    <xf numFmtId="164" fontId="9" fillId="5" borderId="0"/>
    <xf numFmtId="164" fontId="13" fillId="6" borderId="0"/>
    <xf numFmtId="164" fontId="13" fillId="6" borderId="0"/>
    <xf numFmtId="164" fontId="14" fillId="6" borderId="0"/>
    <xf numFmtId="164" fontId="13" fillId="6" borderId="0"/>
    <xf numFmtId="164" fontId="14" fillId="6" borderId="0"/>
    <xf numFmtId="164" fontId="14" fillId="6" borderId="0"/>
    <xf numFmtId="164" fontId="15" fillId="7" borderId="0"/>
    <xf numFmtId="164" fontId="15" fillId="7" borderId="0"/>
    <xf numFmtId="164" fontId="16" fillId="7" borderId="0"/>
    <xf numFmtId="164" fontId="15" fillId="7" borderId="0"/>
    <xf numFmtId="164" fontId="16" fillId="7" borderId="0"/>
    <xf numFmtId="164" fontId="16" fillId="7" borderId="0"/>
    <xf numFmtId="164" fontId="17" fillId="8" borderId="0"/>
    <xf numFmtId="164" fontId="17" fillId="8" borderId="0"/>
    <xf numFmtId="164" fontId="18" fillId="8" borderId="0"/>
    <xf numFmtId="164" fontId="17" fillId="8" borderId="0"/>
    <xf numFmtId="164" fontId="18" fillId="8" borderId="0"/>
    <xf numFmtId="164" fontId="18" fillId="8" borderId="0"/>
    <xf numFmtId="164" fontId="19" fillId="0" borderId="0"/>
    <xf numFmtId="164" fontId="19" fillId="0" borderId="0"/>
    <xf numFmtId="164" fontId="20" fillId="0" borderId="0"/>
    <xf numFmtId="164" fontId="19" fillId="0" borderId="0"/>
    <xf numFmtId="164" fontId="20" fillId="0" borderId="0"/>
    <xf numFmtId="164" fontId="20" fillId="0" borderId="0"/>
    <xf numFmtId="164" fontId="21" fillId="0" borderId="0"/>
    <xf numFmtId="164" fontId="21" fillId="0" borderId="0"/>
    <xf numFmtId="164" fontId="22" fillId="0" borderId="0"/>
    <xf numFmtId="164" fontId="21" fillId="0" borderId="0"/>
    <xf numFmtId="164" fontId="22" fillId="0" borderId="0"/>
    <xf numFmtId="164" fontId="22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164" fontId="5" fillId="0" borderId="0"/>
    <xf numFmtId="164" fontId="5" fillId="0" borderId="0"/>
    <xf numFmtId="164" fontId="23" fillId="0" borderId="0"/>
    <xf numFmtId="164" fontId="5" fillId="0" borderId="0"/>
    <xf numFmtId="164" fontId="23" fillId="0" borderId="0"/>
    <xf numFmtId="164" fontId="2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2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2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12" fillId="9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2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2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12" fillId="2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2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12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12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12" fillId="1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2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12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12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12" fillId="1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2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2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12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12" fillId="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12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12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12" fillId="1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7" fillId="6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7" fillId="17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7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8" borderId="0" applyNumberFormat="0" applyBorder="0" applyAlignment="0" applyProtection="0"/>
    <xf numFmtId="3" fontId="28" fillId="0" borderId="2">
      <alignment vertical="center"/>
    </xf>
    <xf numFmtId="3" fontId="29" fillId="19" borderId="2">
      <alignment vertical="center"/>
    </xf>
    <xf numFmtId="166" fontId="30" fillId="20" borderId="1"/>
    <xf numFmtId="165" fontId="7" fillId="4" borderId="1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2" fillId="21" borderId="0" applyNumberFormat="0" applyBorder="0" applyAlignment="0" applyProtection="0"/>
    <xf numFmtId="0" fontId="4" fillId="0" borderId="3" applyNumberFormat="0" applyFill="0" applyAlignment="0"/>
    <xf numFmtId="0" fontId="4" fillId="0" borderId="4" applyNumberFormat="0" applyFill="0" applyAlignment="0"/>
    <xf numFmtId="166" fontId="7" fillId="20" borderId="1"/>
    <xf numFmtId="3" fontId="7" fillId="20" borderId="1"/>
    <xf numFmtId="166" fontId="7" fillId="20" borderId="1"/>
    <xf numFmtId="166" fontId="33" fillId="20" borderId="1"/>
    <xf numFmtId="165" fontId="10" fillId="0" borderId="0"/>
    <xf numFmtId="167" fontId="10" fillId="3" borderId="0"/>
    <xf numFmtId="164" fontId="29" fillId="19" borderId="5"/>
    <xf numFmtId="164" fontId="29" fillId="19" borderId="5"/>
    <xf numFmtId="164" fontId="29" fillId="19" borderId="5"/>
    <xf numFmtId="164" fontId="34" fillId="22" borderId="5"/>
    <xf numFmtId="168" fontId="35" fillId="0" borderId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7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7" fillId="23" borderId="6" applyNumberFormat="0" applyAlignment="0" applyProtection="0"/>
    <xf numFmtId="0" fontId="36" fillId="23" borderId="6" applyNumberFormat="0" applyAlignment="0" applyProtection="0"/>
    <xf numFmtId="0" fontId="36" fillId="23" borderId="6" applyNumberFormat="0" applyAlignment="0" applyProtection="0"/>
    <xf numFmtId="0" fontId="37" fillId="23" borderId="6" applyNumberFormat="0" applyAlignment="0" applyProtection="0"/>
    <xf numFmtId="168" fontId="38" fillId="0" borderId="0"/>
    <xf numFmtId="0" fontId="28" fillId="0" borderId="0" applyNumberFormat="0" applyFill="0" applyBorder="0" applyAlignment="0" applyProtection="0"/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40" fillId="25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40" fillId="25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39" fillId="24" borderId="0" applyNumberFormat="0" applyBorder="0" applyProtection="0">
      <alignment horizontal="center" vertical="center" wrapText="1"/>
    </xf>
    <xf numFmtId="0" fontId="40" fillId="25" borderId="0" applyNumberFormat="0" applyBorder="0" applyProtection="0">
      <alignment horizontal="center" vertical="center" wrapText="1"/>
    </xf>
    <xf numFmtId="169" fontId="4" fillId="0" borderId="0" applyFill="0" applyBorder="0" applyAlignment="0" applyProtection="0"/>
    <xf numFmtId="170" fontId="5" fillId="0" borderId="0"/>
    <xf numFmtId="171" fontId="4" fillId="0" borderId="0" applyFill="0" applyBorder="0" applyAlignment="0" applyProtection="0"/>
    <xf numFmtId="172" fontId="4" fillId="0" borderId="0" applyFill="0" applyBorder="0" applyAlignment="0" applyProtection="0"/>
    <xf numFmtId="173" fontId="4" fillId="0" borderId="0" applyFill="0" applyBorder="0" applyAlignment="0" applyProtection="0"/>
    <xf numFmtId="174" fontId="41" fillId="0" borderId="7">
      <alignment horizontal="left" vertical="top" wrapText="1" indent="1"/>
    </xf>
    <xf numFmtId="175" fontId="4" fillId="0" borderId="0" applyFill="0" applyBorder="0" applyAlignment="0" applyProtection="0"/>
    <xf numFmtId="167" fontId="42" fillId="0" borderId="8"/>
    <xf numFmtId="176" fontId="4" fillId="0" borderId="0" applyFill="0" applyBorder="0" applyAlignment="0" applyProtection="0"/>
    <xf numFmtId="164" fontId="4" fillId="0" borderId="0" applyFill="0" applyBorder="0" applyAlignment="0" applyProtection="0"/>
    <xf numFmtId="164" fontId="4" fillId="0" borderId="0" applyFill="0" applyBorder="0" applyAlignment="0" applyProtection="0"/>
    <xf numFmtId="164" fontId="43" fillId="0" borderId="0" applyFill="0" applyBorder="0" applyAlignment="0" applyProtection="0"/>
    <xf numFmtId="164" fontId="4" fillId="0" borderId="0" applyFill="0" applyBorder="0" applyAlignment="0" applyProtection="0"/>
    <xf numFmtId="164" fontId="4" fillId="0" borderId="0" applyFill="0" applyBorder="0" applyAlignment="0" applyProtection="0"/>
    <xf numFmtId="164" fontId="4" fillId="0" borderId="0" applyFill="0" applyBorder="0" applyAlignment="0" applyProtection="0"/>
    <xf numFmtId="164" fontId="43" fillId="0" borderId="0" applyFill="0" applyBorder="0" applyAlignment="0" applyProtection="0"/>
    <xf numFmtId="164" fontId="4" fillId="0" borderId="0" applyFill="0" applyBorder="0" applyAlignment="0" applyProtection="0"/>
    <xf numFmtId="164" fontId="43" fillId="0" borderId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9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9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8" fillId="0" borderId="0" applyFill="0" applyBorder="0" applyProtection="0">
      <alignment horizontal="left"/>
    </xf>
    <xf numFmtId="164" fontId="49" fillId="0" borderId="0" applyFill="0" applyBorder="0" applyProtection="0">
      <alignment horizontal="left"/>
    </xf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1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1" fillId="26" borderId="0" applyNumberFormat="0" applyBorder="0" applyAlignment="0" applyProtection="0"/>
    <xf numFmtId="0" fontId="50" fillId="26" borderId="0" applyNumberFormat="0" applyBorder="0" applyAlignment="0" applyProtection="0"/>
    <xf numFmtId="0" fontId="50" fillId="26" borderId="0" applyNumberFormat="0" applyBorder="0" applyAlignment="0" applyProtection="0"/>
    <xf numFmtId="0" fontId="51" fillId="26" borderId="0" applyNumberFormat="0" applyBorder="0" applyAlignment="0" applyProtection="0"/>
    <xf numFmtId="174" fontId="52" fillId="0" borderId="0"/>
    <xf numFmtId="174" fontId="53" fillId="0" borderId="0"/>
    <xf numFmtId="174" fontId="54" fillId="10" borderId="1"/>
    <xf numFmtId="174" fontId="55" fillId="0" borderId="0"/>
    <xf numFmtId="166" fontId="53" fillId="0" borderId="0"/>
    <xf numFmtId="166" fontId="54" fillId="10" borderId="1"/>
    <xf numFmtId="166" fontId="56" fillId="0" borderId="0"/>
    <xf numFmtId="3" fontId="53" fillId="23" borderId="0"/>
    <xf numFmtId="174" fontId="53" fillId="0" borderId="0"/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57" fillId="9" borderId="0">
      <alignment horizontal="center" vertical="center"/>
    </xf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57" fillId="9" borderId="0">
      <alignment horizontal="center" vertical="center"/>
    </xf>
    <xf numFmtId="164" fontId="8" fillId="9" borderId="0">
      <alignment horizontal="center" vertical="center"/>
    </xf>
    <xf numFmtId="164" fontId="8" fillId="9" borderId="0">
      <alignment horizontal="center" vertical="center"/>
    </xf>
    <xf numFmtId="164" fontId="57" fillId="9" borderId="0">
      <alignment horizontal="center" vertical="center"/>
    </xf>
    <xf numFmtId="174" fontId="53" fillId="0" borderId="0"/>
    <xf numFmtId="174" fontId="58" fillId="0" borderId="0"/>
    <xf numFmtId="177" fontId="59" fillId="0" borderId="0"/>
    <xf numFmtId="170" fontId="4" fillId="9" borderId="2" applyAlignment="0" applyProtection="0"/>
    <xf numFmtId="170" fontId="4" fillId="9" borderId="2" applyAlignment="0" applyProtection="0"/>
    <xf numFmtId="170" fontId="43" fillId="9" borderId="2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0" fillId="0" borderId="9" applyNumberFormat="0" applyFill="0" applyAlignment="0" applyProtection="0"/>
    <xf numFmtId="0" fontId="60" fillId="0" borderId="9" applyNumberFormat="0" applyFill="0" applyAlignment="0" applyProtection="0"/>
    <xf numFmtId="0" fontId="61" fillId="0" borderId="9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3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3" fillId="0" borderId="10" applyNumberFormat="0" applyFill="0" applyAlignment="0" applyProtection="0"/>
    <xf numFmtId="0" fontId="62" fillId="0" borderId="10" applyNumberFormat="0" applyFill="0" applyAlignment="0" applyProtection="0"/>
    <xf numFmtId="0" fontId="62" fillId="0" borderId="10" applyNumberFormat="0" applyFill="0" applyAlignment="0" applyProtection="0"/>
    <xf numFmtId="0" fontId="63" fillId="0" borderId="10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11" applyNumberFormat="0" applyFill="0" applyAlignment="0" applyProtection="0"/>
    <xf numFmtId="0" fontId="64" fillId="0" borderId="11" applyNumberFormat="0" applyFill="0" applyAlignment="0" applyProtection="0"/>
    <xf numFmtId="0" fontId="64" fillId="0" borderId="11" applyNumberFormat="0" applyFill="0" applyAlignment="0" applyProtection="0"/>
    <xf numFmtId="0" fontId="65" fillId="0" borderId="11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65" fontId="8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" fontId="70" fillId="9" borderId="1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4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4" fillId="0" borderId="12" applyNumberFormat="0" applyFill="0" applyAlignment="0" applyProtection="0"/>
    <xf numFmtId="0" fontId="73" fillId="0" borderId="12" applyNumberFormat="0" applyFill="0" applyAlignment="0" applyProtection="0"/>
    <xf numFmtId="0" fontId="73" fillId="0" borderId="12" applyNumberFormat="0" applyFill="0" applyAlignment="0" applyProtection="0"/>
    <xf numFmtId="0" fontId="74" fillId="0" borderId="12" applyNumberFormat="0" applyFill="0" applyAlignment="0" applyProtection="0"/>
    <xf numFmtId="174" fontId="75" fillId="8" borderId="1">
      <alignment vertical="top" wrapText="1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7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7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6" fillId="0" borderId="0" applyNumberFormat="0" applyFill="0" applyBorder="0" applyProtection="0">
      <alignment horizontal="left" vertical="center"/>
    </xf>
    <xf numFmtId="0" fontId="77" fillId="0" borderId="0" applyNumberFormat="0" applyFill="0" applyBorder="0" applyProtection="0">
      <alignment horizontal="left" vertical="center"/>
    </xf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38" fontId="4" fillId="0" borderId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8" fontId="43" fillId="0" borderId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168" fontId="43" fillId="0" borderId="0" applyFill="0" applyBorder="0" applyAlignment="0" applyProtection="0"/>
    <xf numFmtId="16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178" fontId="4" fillId="0" borderId="0" applyFill="0" applyBorder="0" applyAlignment="0" applyProtection="0"/>
    <xf numFmtId="178" fontId="43" fillId="0" borderId="0" applyFill="0" applyBorder="0" applyAlignment="0" applyProtection="0"/>
    <xf numFmtId="43" fontId="4" fillId="0" borderId="0" applyFont="0" applyFill="0" applyBorder="0" applyAlignment="0" applyProtection="0"/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80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80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79" fillId="0" borderId="0" applyNumberFormat="0" applyFill="0" applyBorder="0" applyProtection="0">
      <alignment horizontal="left"/>
    </xf>
    <xf numFmtId="0" fontId="80" fillId="0" borderId="0" applyNumberFormat="0" applyFill="0" applyBorder="0" applyProtection="0">
      <alignment horizontal="left"/>
    </xf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2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2" fillId="4" borderId="0" applyNumberFormat="0" applyBorder="0" applyAlignment="0" applyProtection="0"/>
    <xf numFmtId="0" fontId="81" fillId="4" borderId="0" applyNumberFormat="0" applyBorder="0" applyAlignment="0" applyProtection="0"/>
    <xf numFmtId="0" fontId="81" fillId="4" borderId="0" applyNumberFormat="0" applyBorder="0" applyAlignment="0" applyProtection="0"/>
    <xf numFmtId="0" fontId="82" fillId="4" borderId="0" applyNumberFormat="0" applyBorder="0" applyAlignment="0" applyProtection="0"/>
    <xf numFmtId="164" fontId="83" fillId="0" borderId="0"/>
    <xf numFmtId="164" fontId="83" fillId="0" borderId="0"/>
    <xf numFmtId="164" fontId="83" fillId="0" borderId="0"/>
    <xf numFmtId="164" fontId="84" fillId="0" borderId="0"/>
    <xf numFmtId="164" fontId="85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37" fontId="3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164" fontId="10" fillId="0" borderId="0"/>
    <xf numFmtId="164" fontId="3" fillId="0" borderId="0"/>
    <xf numFmtId="0" fontId="9" fillId="0" borderId="0"/>
    <xf numFmtId="164" fontId="9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3" fillId="0" borderId="0"/>
    <xf numFmtId="164" fontId="3" fillId="0" borderId="0"/>
    <xf numFmtId="164" fontId="9" fillId="0" borderId="0"/>
    <xf numFmtId="164" fontId="4" fillId="0" borderId="0"/>
    <xf numFmtId="164" fontId="4" fillId="0" borderId="0"/>
    <xf numFmtId="164" fontId="10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86" fillId="0" borderId="0"/>
    <xf numFmtId="164" fontId="86" fillId="0" borderId="0"/>
    <xf numFmtId="164" fontId="86" fillId="0" borderId="0"/>
    <xf numFmtId="164" fontId="86" fillId="0" borderId="0"/>
    <xf numFmtId="164" fontId="87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86" fillId="0" borderId="0"/>
    <xf numFmtId="164" fontId="87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3" fillId="0" borderId="0"/>
    <xf numFmtId="164" fontId="3" fillId="0" borderId="0"/>
    <xf numFmtId="164" fontId="3" fillId="0" borderId="0"/>
    <xf numFmtId="164" fontId="9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4" fillId="0" borderId="0"/>
    <xf numFmtId="164" fontId="4" fillId="0" borderId="0"/>
    <xf numFmtId="164" fontId="4" fillId="0" borderId="0"/>
    <xf numFmtId="164" fontId="12" fillId="0" borderId="0"/>
    <xf numFmtId="164" fontId="10" fillId="0" borderId="0"/>
    <xf numFmtId="164" fontId="10" fillId="0" borderId="0"/>
    <xf numFmtId="164" fontId="10" fillId="0" borderId="0"/>
    <xf numFmtId="164" fontId="11" fillId="0" borderId="0"/>
    <xf numFmtId="0" fontId="4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3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3" fillId="9" borderId="13" applyNumberFormat="0" applyAlignment="0" applyProtection="0"/>
    <xf numFmtId="0" fontId="4" fillId="9" borderId="13" applyNumberFormat="0" applyAlignment="0" applyProtection="0"/>
    <xf numFmtId="0" fontId="4" fillId="9" borderId="13" applyNumberFormat="0" applyAlignment="0" applyProtection="0"/>
    <xf numFmtId="0" fontId="43" fillId="9" borderId="13" applyNumberFormat="0" applyAlignment="0" applyProtection="0"/>
    <xf numFmtId="179" fontId="4" fillId="0" borderId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22" borderId="0" applyNumberFormat="0" applyBorder="0" applyAlignment="0" applyProtection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6" fillId="0" borderId="0"/>
    <xf numFmtId="164" fontId="78" fillId="0" borderId="0"/>
    <xf numFmtId="164" fontId="6" fillId="0" borderId="0"/>
    <xf numFmtId="164" fontId="6" fillId="0" borderId="0"/>
    <xf numFmtId="164" fontId="78" fillId="0" borderId="0"/>
    <xf numFmtId="180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3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3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3" fillId="0" borderId="0" applyFill="0" applyBorder="0" applyAlignment="0" applyProtection="0"/>
    <xf numFmtId="181" fontId="4" fillId="0" borderId="0" applyFill="0" applyBorder="0" applyAlignment="0" applyProtection="0"/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40" fillId="25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40" fillId="25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39" fillId="24" borderId="0" applyNumberFormat="0" applyBorder="0" applyProtection="0">
      <alignment horizontal="left" wrapText="1"/>
    </xf>
    <xf numFmtId="0" fontId="40" fillId="25" borderId="0" applyNumberFormat="0" applyBorder="0" applyProtection="0">
      <alignment horizontal="left" wrapText="1"/>
    </xf>
    <xf numFmtId="0" fontId="28" fillId="0" borderId="0" applyNumberFormat="0" applyFill="0" applyBorder="0" applyAlignment="0" applyProtection="0"/>
    <xf numFmtId="0" fontId="2" fillId="4" borderId="14" applyNumberFormat="0" applyProtection="0">
      <alignment vertical="center"/>
    </xf>
    <xf numFmtId="0" fontId="70" fillId="4" borderId="14" applyNumberFormat="0" applyProtection="0">
      <alignment vertical="center"/>
    </xf>
    <xf numFmtId="4" fontId="88" fillId="25" borderId="15">
      <alignment vertical="center"/>
    </xf>
    <xf numFmtId="4" fontId="89" fillId="25" borderId="15">
      <alignment vertical="center"/>
    </xf>
    <xf numFmtId="4" fontId="88" fillId="27" borderId="15">
      <alignment vertical="center"/>
    </xf>
    <xf numFmtId="4" fontId="89" fillId="27" borderId="15">
      <alignment vertical="center"/>
    </xf>
    <xf numFmtId="0" fontId="2" fillId="4" borderId="14" applyNumberFormat="0" applyProtection="0">
      <alignment horizontal="left" vertical="center" indent="1"/>
    </xf>
    <xf numFmtId="0" fontId="2" fillId="4" borderId="14" applyNumberFormat="0" applyProtection="0">
      <alignment horizontal="left" vertical="center" indent="1"/>
    </xf>
    <xf numFmtId="164" fontId="3" fillId="28" borderId="0"/>
    <xf numFmtId="164" fontId="3" fillId="28" borderId="0"/>
    <xf numFmtId="164" fontId="3" fillId="28" borderId="0"/>
    <xf numFmtId="164" fontId="3" fillId="28" borderId="0"/>
    <xf numFmtId="164" fontId="9" fillId="28" borderId="0"/>
    <xf numFmtId="164" fontId="3" fillId="28" borderId="0"/>
    <xf numFmtId="164" fontId="3" fillId="28" borderId="0"/>
    <xf numFmtId="164" fontId="9" fillId="28" borderId="0"/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2" fillId="13" borderId="14" applyNumberFormat="0" applyProtection="0">
      <alignment horizontal="right" vertical="center"/>
    </xf>
    <xf numFmtId="0" fontId="2" fillId="12" borderId="14" applyNumberFormat="0" applyProtection="0">
      <alignment horizontal="right" vertical="center"/>
    </xf>
    <xf numFmtId="0" fontId="2" fillId="17" borderId="14" applyNumberFormat="0" applyProtection="0">
      <alignment horizontal="right" vertical="center"/>
    </xf>
    <xf numFmtId="0" fontId="2" fillId="18" borderId="14" applyNumberFormat="0" applyProtection="0">
      <alignment horizontal="right" vertical="center"/>
    </xf>
    <xf numFmtId="0" fontId="2" fillId="29" borderId="14" applyNumberFormat="0" applyProtection="0">
      <alignment horizontal="right" vertical="center"/>
    </xf>
    <xf numFmtId="0" fontId="2" fillId="30" borderId="14" applyNumberFormat="0" applyProtection="0">
      <alignment horizontal="right" vertical="center"/>
    </xf>
    <xf numFmtId="0" fontId="2" fillId="14" borderId="14" applyNumberFormat="0" applyProtection="0">
      <alignment horizontal="right" vertical="center"/>
    </xf>
    <xf numFmtId="0" fontId="2" fillId="26" borderId="14" applyNumberFormat="0" applyProtection="0">
      <alignment horizontal="right" vertical="center"/>
    </xf>
    <xf numFmtId="0" fontId="2" fillId="28" borderId="14" applyNumberFormat="0" applyProtection="0">
      <alignment horizontal="right" vertical="center"/>
    </xf>
    <xf numFmtId="0" fontId="90" fillId="31" borderId="14" applyNumberFormat="0" applyProtection="0">
      <alignment horizontal="left" vertical="center" indent="1"/>
    </xf>
    <xf numFmtId="0" fontId="2" fillId="2" borderId="16" applyNumberFormat="0" applyProtection="0">
      <alignment horizontal="left" vertical="center" indent="1"/>
    </xf>
    <xf numFmtId="0" fontId="91" fillId="7" borderId="0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3" fillId="11" borderId="14" applyNumberFormat="0" applyProtection="0">
      <alignment horizontal="left" vertical="center" indent="1"/>
    </xf>
    <xf numFmtId="0" fontId="9" fillId="11" borderId="14" applyNumberFormat="0" applyProtection="0">
      <alignment horizontal="left" vertical="center" indent="1"/>
    </xf>
    <xf numFmtId="4" fontId="92" fillId="32" borderId="0">
      <alignment horizontal="left" vertical="center" indent="1"/>
    </xf>
    <xf numFmtId="0" fontId="2" fillId="2" borderId="14" applyNumberFormat="0" applyProtection="0">
      <alignment horizontal="left" vertical="center" indent="1"/>
    </xf>
    <xf numFmtId="0" fontId="4" fillId="33" borderId="17" applyNumberFormat="0" applyAlignment="0"/>
    <xf numFmtId="0" fontId="4" fillId="33" borderId="17" applyNumberFormat="0" applyAlignment="0"/>
    <xf numFmtId="0" fontId="4" fillId="33" borderId="17" applyNumberFormat="0" applyAlignment="0"/>
    <xf numFmtId="0" fontId="4" fillId="33" borderId="17" applyNumberFormat="0" applyAlignment="0"/>
    <xf numFmtId="0" fontId="43" fillId="33" borderId="17" applyNumberFormat="0" applyAlignment="0"/>
    <xf numFmtId="0" fontId="4" fillId="33" borderId="17" applyNumberFormat="0" applyAlignment="0"/>
    <xf numFmtId="0" fontId="4" fillId="33" borderId="17" applyNumberFormat="0" applyAlignment="0"/>
    <xf numFmtId="0" fontId="43" fillId="33" borderId="17" applyNumberFormat="0" applyAlignment="0"/>
    <xf numFmtId="0" fontId="3" fillId="2" borderId="18" applyNumberFormat="0" applyAlignment="0"/>
    <xf numFmtId="0" fontId="3" fillId="2" borderId="18" applyNumberFormat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2" fontId="4" fillId="0" borderId="0"/>
    <xf numFmtId="182" fontId="4" fillId="0" borderId="0"/>
    <xf numFmtId="182" fontId="4" fillId="0" borderId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6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7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4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8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35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0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41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39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182" fontId="4" fillId="4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82" fontId="1" fillId="0" borderId="0"/>
    <xf numFmtId="0" fontId="3" fillId="0" borderId="0"/>
    <xf numFmtId="182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</cellStyleXfs>
  <cellXfs count="47">
    <xf numFmtId="0" fontId="0" fillId="0" borderId="0" xfId="0"/>
    <xf numFmtId="3" fontId="0" fillId="0" borderId="0" xfId="0" applyNumberFormat="1"/>
    <xf numFmtId="3" fontId="95" fillId="45" borderId="23" xfId="0" applyNumberFormat="1" applyFont="1" applyFill="1" applyBorder="1" applyAlignment="1">
      <alignment horizontal="center" vertical="center" wrapText="1"/>
    </xf>
    <xf numFmtId="0" fontId="95" fillId="46" borderId="22" xfId="0" applyFont="1" applyFill="1" applyBorder="1" applyAlignment="1">
      <alignment horizontal="left" vertical="center" wrapText="1"/>
    </xf>
    <xf numFmtId="3" fontId="97" fillId="46" borderId="23" xfId="0" applyNumberFormat="1" applyFont="1" applyFill="1" applyBorder="1" applyAlignment="1">
      <alignment horizontal="center" vertical="center" wrapText="1"/>
    </xf>
    <xf numFmtId="0" fontId="95" fillId="46" borderId="21" xfId="0" applyFont="1" applyFill="1" applyBorder="1" applyAlignment="1">
      <alignment horizontal="left" vertical="center" wrapText="1"/>
    </xf>
    <xf numFmtId="0" fontId="93" fillId="0" borderId="0" xfId="0" applyFont="1" applyAlignment="1">
      <alignment horizontal="center"/>
    </xf>
    <xf numFmtId="0" fontId="98" fillId="0" borderId="0" xfId="2085" applyNumberFormat="1" applyFont="1" applyFill="1" applyBorder="1" applyAlignment="1" applyProtection="1">
      <alignment vertical="center"/>
    </xf>
    <xf numFmtId="0" fontId="99" fillId="0" borderId="0" xfId="0" applyFont="1"/>
    <xf numFmtId="0" fontId="99" fillId="0" borderId="0" xfId="0" applyFont="1" applyFill="1"/>
    <xf numFmtId="0" fontId="100" fillId="0" borderId="0" xfId="2085" applyNumberFormat="1" applyFont="1" applyFill="1" applyBorder="1" applyAlignment="1" applyProtection="1">
      <alignment vertical="center"/>
    </xf>
    <xf numFmtId="0" fontId="93" fillId="43" borderId="0" xfId="0" applyFont="1" applyFill="1" applyAlignment="1">
      <alignment horizontal="center"/>
    </xf>
    <xf numFmtId="0" fontId="93" fillId="43" borderId="0" xfId="0" applyFont="1" applyFill="1" applyBorder="1" applyAlignment="1">
      <alignment horizontal="center"/>
    </xf>
    <xf numFmtId="3" fontId="94" fillId="43" borderId="0" xfId="0" applyNumberFormat="1" applyFont="1" applyFill="1" applyBorder="1" applyAlignment="1">
      <alignment horizontal="center" vertical="center" wrapText="1"/>
    </xf>
    <xf numFmtId="3" fontId="94" fillId="43" borderId="20" xfId="0" applyNumberFormat="1" applyFont="1" applyFill="1" applyBorder="1" applyAlignment="1">
      <alignment horizontal="center" vertical="center" wrapText="1"/>
    </xf>
    <xf numFmtId="3" fontId="97" fillId="49" borderId="23" xfId="0" applyNumberFormat="1" applyFont="1" applyFill="1" applyBorder="1" applyAlignment="1">
      <alignment horizontal="center" vertical="center" wrapText="1"/>
    </xf>
    <xf numFmtId="3" fontId="101" fillId="49" borderId="19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101" fillId="0" borderId="0" xfId="0" applyNumberFormat="1" applyFont="1" applyFill="1" applyBorder="1" applyAlignment="1">
      <alignment horizontal="center" vertical="center" wrapText="1"/>
    </xf>
    <xf numFmtId="3" fontId="94" fillId="0" borderId="0" xfId="0" applyNumberFormat="1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horizontal="left" vertical="center" wrapText="1"/>
    </xf>
    <xf numFmtId="9" fontId="0" fillId="0" borderId="21" xfId="2084" applyFont="1" applyBorder="1" applyAlignment="1">
      <alignment horizontal="center" vertical="center"/>
    </xf>
    <xf numFmtId="0" fontId="95" fillId="51" borderId="21" xfId="0" applyFont="1" applyFill="1" applyBorder="1" applyAlignment="1">
      <alignment horizontal="left" vertical="center" wrapText="1"/>
    </xf>
    <xf numFmtId="3" fontId="102" fillId="50" borderId="21" xfId="0" applyNumberFormat="1" applyFont="1" applyFill="1" applyBorder="1" applyAlignment="1">
      <alignment horizontal="center" vertical="center"/>
    </xf>
    <xf numFmtId="0" fontId="96" fillId="0" borderId="25" xfId="0" applyFont="1" applyBorder="1" applyAlignment="1">
      <alignment horizontal="justify" vertical="center" wrapText="1"/>
    </xf>
    <xf numFmtId="3" fontId="96" fillId="48" borderId="25" xfId="0" applyNumberFormat="1" applyFont="1" applyFill="1" applyBorder="1" applyAlignment="1">
      <alignment horizontal="center" vertical="center" wrapText="1"/>
    </xf>
    <xf numFmtId="3" fontId="96" fillId="0" borderId="25" xfId="0" applyNumberFormat="1" applyFont="1" applyBorder="1" applyAlignment="1">
      <alignment horizontal="center" vertical="center" wrapText="1"/>
    </xf>
    <xf numFmtId="0" fontId="95" fillId="45" borderId="22" xfId="0" applyFont="1" applyFill="1" applyBorder="1" applyAlignment="1">
      <alignment horizontal="center" vertical="center" wrapText="1"/>
    </xf>
    <xf numFmtId="0" fontId="96" fillId="0" borderId="27" xfId="0" applyFont="1" applyBorder="1" applyAlignment="1">
      <alignment horizontal="justify" vertical="center" wrapText="1"/>
    </xf>
    <xf numFmtId="3" fontId="96" fillId="0" borderId="27" xfId="0" applyNumberFormat="1" applyFont="1" applyBorder="1" applyAlignment="1">
      <alignment horizontal="center" vertical="center" wrapText="1"/>
    </xf>
    <xf numFmtId="3" fontId="96" fillId="48" borderId="27" xfId="0" applyNumberFormat="1" applyFont="1" applyFill="1" applyBorder="1" applyAlignment="1">
      <alignment horizontal="center" vertical="center" wrapText="1"/>
    </xf>
    <xf numFmtId="0" fontId="95" fillId="45" borderId="21" xfId="0" applyFont="1" applyFill="1" applyBorder="1" applyAlignment="1">
      <alignment horizontal="justify" vertical="center" wrapText="1"/>
    </xf>
    <xf numFmtId="3" fontId="95" fillId="45" borderId="19" xfId="0" applyNumberFormat="1" applyFont="1" applyFill="1" applyBorder="1" applyAlignment="1">
      <alignment horizontal="center" vertical="center" wrapText="1"/>
    </xf>
    <xf numFmtId="0" fontId="96" fillId="0" borderId="28" xfId="0" applyFont="1" applyBorder="1" applyAlignment="1">
      <alignment horizontal="justify" vertical="center" wrapText="1"/>
    </xf>
    <xf numFmtId="3" fontId="96" fillId="0" borderId="28" xfId="0" applyNumberFormat="1" applyFont="1" applyBorder="1" applyAlignment="1">
      <alignment horizontal="center" vertical="center" wrapText="1"/>
    </xf>
    <xf numFmtId="3" fontId="96" fillId="48" borderId="28" xfId="0" applyNumberFormat="1" applyFont="1" applyFill="1" applyBorder="1" applyAlignment="1">
      <alignment horizontal="center" vertical="center" wrapText="1"/>
    </xf>
    <xf numFmtId="0" fontId="95" fillId="45" borderId="21" xfId="0" applyFont="1" applyFill="1" applyBorder="1" applyAlignment="1">
      <alignment horizontal="center" vertical="center" wrapText="1"/>
    </xf>
    <xf numFmtId="3" fontId="96" fillId="43" borderId="28" xfId="0" applyNumberFormat="1" applyFont="1" applyFill="1" applyBorder="1" applyAlignment="1">
      <alignment horizontal="center" vertical="center" wrapText="1"/>
    </xf>
    <xf numFmtId="3" fontId="96" fillId="43" borderId="25" xfId="0" applyNumberFormat="1" applyFont="1" applyFill="1" applyBorder="1" applyAlignment="1">
      <alignment horizontal="center" vertical="center" wrapText="1"/>
    </xf>
    <xf numFmtId="3" fontId="96" fillId="43" borderId="27" xfId="0" applyNumberFormat="1" applyFont="1" applyFill="1" applyBorder="1" applyAlignment="1">
      <alignment horizontal="center" vertical="center" wrapText="1"/>
    </xf>
    <xf numFmtId="0" fontId="96" fillId="43" borderId="25" xfId="0" applyFont="1" applyFill="1" applyBorder="1" applyAlignment="1">
      <alignment horizontal="center" vertical="center" wrapText="1"/>
    </xf>
    <xf numFmtId="0" fontId="95" fillId="47" borderId="24" xfId="0" applyFont="1" applyFill="1" applyBorder="1" applyAlignment="1">
      <alignment horizontal="center" vertical="center" wrapText="1"/>
    </xf>
    <xf numFmtId="0" fontId="95" fillId="47" borderId="26" xfId="0" applyFont="1" applyFill="1" applyBorder="1" applyAlignment="1">
      <alignment horizontal="center" vertical="center" wrapText="1"/>
    </xf>
    <xf numFmtId="0" fontId="95" fillId="48" borderId="24" xfId="0" applyFont="1" applyFill="1" applyBorder="1" applyAlignment="1">
      <alignment horizontal="center" vertical="center" wrapText="1"/>
    </xf>
    <xf numFmtId="0" fontId="95" fillId="48" borderId="26" xfId="0" applyFont="1" applyFill="1" applyBorder="1" applyAlignment="1">
      <alignment horizontal="center" vertical="center" wrapText="1"/>
    </xf>
    <xf numFmtId="0" fontId="95" fillId="44" borderId="24" xfId="0" applyFont="1" applyFill="1" applyBorder="1" applyAlignment="1">
      <alignment horizontal="center" vertical="center" wrapText="1"/>
    </xf>
    <xf numFmtId="0" fontId="95" fillId="44" borderId="26" xfId="0" applyFont="1" applyFill="1" applyBorder="1" applyAlignment="1">
      <alignment horizontal="center" vertical="center" wrapText="1"/>
    </xf>
  </cellXfs>
  <cellStyles count="2086">
    <cellStyle name="# Assumptions" xfId="2"/>
    <cellStyle name="# Historical" xfId="3"/>
    <cellStyle name="%" xfId="4"/>
    <cellStyle name="% 10" xfId="1801"/>
    <cellStyle name="% 2" xfId="5"/>
    <cellStyle name="% 2 2" xfId="6"/>
    <cellStyle name="% 2 2 2" xfId="7"/>
    <cellStyle name="% 2 2 2 2" xfId="8"/>
    <cellStyle name="% 2 2 2 3" xfId="9"/>
    <cellStyle name="% 2 2 2_Allegato A_AIMAG_def" xfId="10"/>
    <cellStyle name="% 2 2 3" xfId="11"/>
    <cellStyle name="% 2 2 3 2" xfId="12"/>
    <cellStyle name="% 2 2 3 3" xfId="13"/>
    <cellStyle name="% 2 2 3_Allegato A_AIMAG_def" xfId="14"/>
    <cellStyle name="% 2 2 4" xfId="15"/>
    <cellStyle name="% 2 2 5" xfId="16"/>
    <cellStyle name="% 2 2_Allegato A_AIMAG_def" xfId="17"/>
    <cellStyle name="% 2 3" xfId="18"/>
    <cellStyle name="% 2 3 2" xfId="19"/>
    <cellStyle name="% 2 3 2 2" xfId="20"/>
    <cellStyle name="% 2 3 2 3" xfId="21"/>
    <cellStyle name="% 2 3 2_Allegato A_AIMAG_def" xfId="22"/>
    <cellStyle name="% 2 3 3" xfId="23"/>
    <cellStyle name="% 2 3 3 2" xfId="24"/>
    <cellStyle name="% 2 3 3 3" xfId="25"/>
    <cellStyle name="% 2 3 3_Allegato A_AIMAG_def" xfId="26"/>
    <cellStyle name="% 2 3 4" xfId="27"/>
    <cellStyle name="% 2 3 5" xfId="28"/>
    <cellStyle name="% 2 3_Allegato A_AIMAG_def" xfId="29"/>
    <cellStyle name="% 2 4" xfId="30"/>
    <cellStyle name="% 2 4 2" xfId="31"/>
    <cellStyle name="% 2 4 3" xfId="32"/>
    <cellStyle name="% 2 4_Allegato A_AIMAG_def" xfId="33"/>
    <cellStyle name="% 2 5" xfId="34"/>
    <cellStyle name="% 2 5 2" xfId="35"/>
    <cellStyle name="% 2 5 3" xfId="36"/>
    <cellStyle name="% 2 5_Allegato A_AIMAG_def" xfId="37"/>
    <cellStyle name="% 2 6" xfId="38"/>
    <cellStyle name="% 2 7" xfId="39"/>
    <cellStyle name="% 2_Allegato A_AIMAG_def" xfId="40"/>
    <cellStyle name="% 3" xfId="41"/>
    <cellStyle name="% 3 2" xfId="42"/>
    <cellStyle name="% 3 2 2" xfId="43"/>
    <cellStyle name="% 3 2 3" xfId="44"/>
    <cellStyle name="% 3 2_Allegato A_AIMAG_def" xfId="45"/>
    <cellStyle name="% 3 3" xfId="46"/>
    <cellStyle name="% 3 3 2" xfId="47"/>
    <cellStyle name="% 3 3 3" xfId="48"/>
    <cellStyle name="% 3 3_Allegato A_AIMAG_def" xfId="49"/>
    <cellStyle name="% 3 4" xfId="50"/>
    <cellStyle name="% 3 4 2" xfId="51"/>
    <cellStyle name="% 3 4 3" xfId="52"/>
    <cellStyle name="% 3 4_Allegato A_AIMAG_def" xfId="53"/>
    <cellStyle name="% 3 5" xfId="54"/>
    <cellStyle name="% 3 6" xfId="55"/>
    <cellStyle name="% 3_Allegato A_AIMAG_def" xfId="56"/>
    <cellStyle name="% 4" xfId="57"/>
    <cellStyle name="% 4 2" xfId="58"/>
    <cellStyle name="% 4 2 2" xfId="59"/>
    <cellStyle name="% 4 2 3" xfId="60"/>
    <cellStyle name="% 4 2_Allegato A_AIMAG_def" xfId="61"/>
    <cellStyle name="% 4 3" xfId="62"/>
    <cellStyle name="% 4 3 2" xfId="63"/>
    <cellStyle name="% 4 3 3" xfId="64"/>
    <cellStyle name="% 4 3_Allegato A_AIMAG_def" xfId="65"/>
    <cellStyle name="% 4 4" xfId="66"/>
    <cellStyle name="% 4 5" xfId="67"/>
    <cellStyle name="% 4_Allegato A_AIMAG_def" xfId="68"/>
    <cellStyle name="% 5" xfId="69"/>
    <cellStyle name="% 5 2" xfId="70"/>
    <cellStyle name="% 5 3" xfId="71"/>
    <cellStyle name="% 5_Allegato A_AIMAG_def" xfId="72"/>
    <cellStyle name="% 6" xfId="73"/>
    <cellStyle name="% 6 2" xfId="74"/>
    <cellStyle name="% 6 3" xfId="75"/>
    <cellStyle name="% 6_Allegato A_AIMAG_def" xfId="76"/>
    <cellStyle name="% 7" xfId="77"/>
    <cellStyle name="% 7 2" xfId="78"/>
    <cellStyle name="% 7 3" xfId="79"/>
    <cellStyle name="% 7_Allegato A_AIMAG_def" xfId="80"/>
    <cellStyle name="% 8" xfId="81"/>
    <cellStyle name="% 9" xfId="82"/>
    <cellStyle name="% Assumption" xfId="83"/>
    <cellStyle name="% Historical" xfId="84"/>
    <cellStyle name="%??O%??P%??Q%??R%??S%??T%??U%??V%??W%??X%??Y%??Z%??[%??\%??]%??^%??_%??`%??a%?" xfId="1796"/>
    <cellStyle name="%_Allegato A_AIMAG_def" xfId="85"/>
    <cellStyle name="%_ATO7 POG 2013-2017 - bozza Piano invest S I I aggiornam 2012_12_18_ter_Rev LM 16022012copialavoroATERSIR" xfId="86"/>
    <cellStyle name="%_ATO7 POG 2013-2017 - bozza Piano invest S I I aggiornam 2012_12_18_ter_Rev LM 16022012copialavoroATERSIR 2" xfId="87"/>
    <cellStyle name="%_ATO7 POG 2013-2017 - bozza Piano invest S I I aggiornam 2012_12_18_ter_Rev LM 16022012copialavoroATERSIR 2 2" xfId="88"/>
    <cellStyle name="%_ATO7 POG 2013-2017 - bozza Piano invest S I I aggiornam 2012_12_18_ter_Rev LM 16022012copialavoroATERSIR 2 2_Allegato A_AIMAG_def" xfId="89"/>
    <cellStyle name="%_ATO7 POG 2013-2017 - bozza Piano invest S I I aggiornam 2012_12_18_ter_Rev LM 16022012copialavoroATERSIR 2 3" xfId="90"/>
    <cellStyle name="%_ATO7 POG 2013-2017 - bozza Piano invest S I I aggiornam 2012_12_18_ter_Rev LM 16022012copialavoroATERSIR 2 3_Allegato A_AIMAG_def" xfId="91"/>
    <cellStyle name="%_ATO7 POG 2013-2017 - bozza Piano invest S I I aggiornam 2012_12_18_ter_Rev LM 16022012copialavoroATERSIR 2_Allegato A_AIMAG_def" xfId="92"/>
    <cellStyle name="%_ATO7 POG 2013-2017 - bozza Piano invest S I I aggiornam 2012_12_18_ter_Rev LM 16022012copialavoroATERSIR 3" xfId="93"/>
    <cellStyle name="%_ATO7 POG 2013-2017 - bozza Piano invest S I I aggiornam 2012_12_18_ter_Rev LM 16022012copialavoroATERSIR 3 2" xfId="94"/>
    <cellStyle name="%_ATO7 POG 2013-2017 - bozza Piano invest S I I aggiornam 2012_12_18_ter_Rev LM 16022012copialavoroATERSIR 3 2_Allegato A_AIMAG_def" xfId="95"/>
    <cellStyle name="%_ATO7 POG 2013-2017 - bozza Piano invest S I I aggiornam 2012_12_18_ter_Rev LM 16022012copialavoroATERSIR 3 3" xfId="96"/>
    <cellStyle name="%_ATO7 POG 2013-2017 - bozza Piano invest S I I aggiornam 2012_12_18_ter_Rev LM 16022012copialavoroATERSIR 3 3_Allegato A_AIMAG_def" xfId="97"/>
    <cellStyle name="%_ATO7 POG 2013-2017 - bozza Piano invest S I I aggiornam 2012_12_18_ter_Rev LM 16022012copialavoroATERSIR 3_Allegato A_AIMAG_def" xfId="98"/>
    <cellStyle name="%_ATO7 POG 2013-2017 - bozza Piano invest S I I aggiornam 2012_12_18_ter_Rev LM 16022012copialavoroATERSIR 4" xfId="99"/>
    <cellStyle name="%_ATO7 POG 2013-2017 - bozza Piano invest S I I aggiornam 2012_12_18_ter_Rev LM 16022012copialavoroATERSIR 4_Allegato A_AIMAG_def" xfId="100"/>
    <cellStyle name="%_ATO7 POG 2013-2017 - bozza Piano invest S I I aggiornam 2012_12_18_ter_Rev LM 16022012copialavoroATERSIR 5" xfId="101"/>
    <cellStyle name="%_ATO7 POG 2013-2017 - bozza Piano invest S I I aggiornam 2012_12_18_ter_Rev LM 16022012copialavoroATERSIR 5_Allegato A_AIMAG_def" xfId="102"/>
    <cellStyle name="%_ATO7 POG 2013-2017 - bozza Piano invest S I I aggiornam 2012_12_18_ter_Rev LM 16022012copialavoroATERSIR_Allegato A_AIMAG_def" xfId="103"/>
    <cellStyle name="%_INVESTIMENTI  AL 30-06-2011" xfId="104"/>
    <cellStyle name="%_INVESTIMENTI  AL 30-06-2011 2" xfId="105"/>
    <cellStyle name="%_INVESTIMENTI  AL 30-06-2011 2 2" xfId="106"/>
    <cellStyle name="%_INVESTIMENTI  AL 30-06-2011 2 2_Allegato A_AIMAG_def" xfId="107"/>
    <cellStyle name="%_INVESTIMENTI  AL 30-06-2011 2 3" xfId="108"/>
    <cellStyle name="%_INVESTIMENTI  AL 30-06-2011 2 3_Allegato A_AIMAG_def" xfId="109"/>
    <cellStyle name="%_INVESTIMENTI  AL 30-06-2011 2_Allegato A_AIMAG_def" xfId="110"/>
    <cellStyle name="%_INVESTIMENTI  AL 30-06-2011 3" xfId="111"/>
    <cellStyle name="%_INVESTIMENTI  AL 30-06-2011 3 2" xfId="112"/>
    <cellStyle name="%_INVESTIMENTI  AL 30-06-2011 3 2_Allegato A_AIMAG_def" xfId="113"/>
    <cellStyle name="%_INVESTIMENTI  AL 30-06-2011 3 3" xfId="114"/>
    <cellStyle name="%_INVESTIMENTI  AL 30-06-2011 3 3_Allegato A_AIMAG_def" xfId="115"/>
    <cellStyle name="%_INVESTIMENTI  AL 30-06-2011 3_Allegato A_AIMAG_def" xfId="116"/>
    <cellStyle name="%_INVESTIMENTI  AL 30-06-2011 4" xfId="117"/>
    <cellStyle name="%_INVESTIMENTI  AL 30-06-2011 4_Allegato A_AIMAG_def" xfId="118"/>
    <cellStyle name="%_INVESTIMENTI  AL 30-06-2011 5" xfId="119"/>
    <cellStyle name="%_INVESTIMENTI  AL 30-06-2011 5_Allegato A_AIMAG_def" xfId="120"/>
    <cellStyle name="%_INVESTIMENTI  AL 30-06-2011_Allegato A_AIMAG_def" xfId="121"/>
    <cellStyle name="%_INVESTIMENTI  AL 30-06-2011_PI_HERA_2013-2014" xfId="1797"/>
    <cellStyle name="%_PI_HERA_2012-2014_AGO_2012" xfId="122"/>
    <cellStyle name="%_PI_HERA_2012-2014_AGO_2012 2" xfId="123"/>
    <cellStyle name="%_PI_HERA_2012-2014_AGO_2012 2 2" xfId="124"/>
    <cellStyle name="%_PI_HERA_2012-2014_AGO_2012 2 2_Allegato A_AIMAG_def" xfId="125"/>
    <cellStyle name="%_PI_HERA_2012-2014_AGO_2012 2 3" xfId="126"/>
    <cellStyle name="%_PI_HERA_2012-2014_AGO_2012 2 3_Allegato A_AIMAG_def" xfId="127"/>
    <cellStyle name="%_PI_HERA_2012-2014_AGO_2012 2_Allegato A_AIMAG_def" xfId="128"/>
    <cellStyle name="%_PI_HERA_2012-2014_AGO_2012 3" xfId="129"/>
    <cellStyle name="%_PI_HERA_2012-2014_AGO_2012 3 2" xfId="130"/>
    <cellStyle name="%_PI_HERA_2012-2014_AGO_2012 3 2_Allegato A_AIMAG_def" xfId="131"/>
    <cellStyle name="%_PI_HERA_2012-2014_AGO_2012 3 3" xfId="132"/>
    <cellStyle name="%_PI_HERA_2012-2014_AGO_2012 3 3_Allegato A_AIMAG_def" xfId="133"/>
    <cellStyle name="%_PI_HERA_2012-2014_AGO_2012 3_Allegato A_AIMAG_def" xfId="134"/>
    <cellStyle name="%_PI_HERA_2012-2014_AGO_2012 4" xfId="135"/>
    <cellStyle name="%_PI_HERA_2012-2014_AGO_2012 4_Allegato A_AIMAG_def" xfId="136"/>
    <cellStyle name="%_PI_HERA_2012-2014_AGO_2012 5" xfId="137"/>
    <cellStyle name="%_PI_HERA_2012-2014_AGO_2012 5_Allegato A_AIMAG_def" xfId="138"/>
    <cellStyle name="%_PI_HERA_2012-2014_AGO_2012_Allegato A_AIMAG_def" xfId="139"/>
    <cellStyle name="%_PI_HERA_2012-2014_AGO_2012_PI_HERA_2013-2014" xfId="1798"/>
    <cellStyle name="%_PI_HERA_2013-2014" xfId="1799"/>
    <cellStyle name="%_PI_SORGEA_2013-2015" xfId="140"/>
    <cellStyle name="%_report ato 2012_ATO BO invio_new" xfId="141"/>
    <cellStyle name="%_report ato 2012_ATO BO invio_new 2" xfId="142"/>
    <cellStyle name="%_report ato 2012_ATO BO invio_new 2 2" xfId="1802"/>
    <cellStyle name="%_report ato 2012_ATO BO invio_new 2_Allegato A_AIMAG_def" xfId="143"/>
    <cellStyle name="%_report ato 2012_ATO BO invio_new 3" xfId="144"/>
    <cellStyle name="%_report ato 2012_ATO BO invio_new 3 2" xfId="1803"/>
    <cellStyle name="%_report ato 2012_ATO BO invio_new 3_Allegato A_AIMAG_def" xfId="145"/>
    <cellStyle name="%_report ato 2012_ATO BO invio_new 4" xfId="1804"/>
    <cellStyle name="%_report ato 2012_ATO BO invio_new_Allegato A_AIMAG_def" xfId="146"/>
    <cellStyle name="%_ricavi vendite2011 CII sez RA con appunti" xfId="147"/>
    <cellStyle name="%_ricavi vendite2011 CII sez RA con appunti 2" xfId="148"/>
    <cellStyle name="%_ricavi vendite2011 CII sez RA con appunti 2_Allegato A_AIMAG_def" xfId="149"/>
    <cellStyle name="%_ricavi vendite2011 CII sez RA con appunti 3" xfId="150"/>
    <cellStyle name="%_ricavi vendite2011 CII sez RA con appunti 3_Allegato A_AIMAG_def" xfId="151"/>
    <cellStyle name="%_ricavi vendite2011 CII sez RA con appunti_Allegato A_AIMAG_def" xfId="152"/>
    <cellStyle name="%_terzo invio2011_SOT RA" xfId="153"/>
    <cellStyle name="%_terzo invio2011_SOT RA 2" xfId="154"/>
    <cellStyle name="%_terzo invio2011_SOT RA 2_Allegato A_AIMAG_def" xfId="155"/>
    <cellStyle name="%_terzo invio2011_SOT RA 3" xfId="156"/>
    <cellStyle name="%_terzo invio2011_SOT RA 3_Allegato A_AIMAG_def" xfId="157"/>
    <cellStyle name="%_terzo invio2011_SOT RA_Allegato A_AIMAG_def" xfId="158"/>
    <cellStyle name="_Column1" xfId="159"/>
    <cellStyle name="_Column1 2" xfId="160"/>
    <cellStyle name="_Column1 2_Allegato A_AIMAG_def" xfId="161"/>
    <cellStyle name="_Column1 3" xfId="162"/>
    <cellStyle name="_Column1 3_Allegato A_AIMAG_def" xfId="163"/>
    <cellStyle name="_Column1_Allegato A_AIMAG_def" xfId="164"/>
    <cellStyle name="_Column2" xfId="165"/>
    <cellStyle name="_Column2 2" xfId="166"/>
    <cellStyle name="_Column2 2_Allegato A_AIMAG_def" xfId="167"/>
    <cellStyle name="_Column2 3" xfId="168"/>
    <cellStyle name="_Column2 3_Allegato A_AIMAG_def" xfId="169"/>
    <cellStyle name="_Column2_Allegato A_AIMAG_def" xfId="170"/>
    <cellStyle name="_Column3" xfId="171"/>
    <cellStyle name="_Column3 2" xfId="172"/>
    <cellStyle name="_Column3 2_Allegato A_AIMAG_def" xfId="173"/>
    <cellStyle name="_Column3 3" xfId="174"/>
    <cellStyle name="_Column3 3_Allegato A_AIMAG_def" xfId="175"/>
    <cellStyle name="_Column3_Allegato A_AIMAG_def" xfId="176"/>
    <cellStyle name="_Column4" xfId="177"/>
    <cellStyle name="_Column4 2" xfId="178"/>
    <cellStyle name="_Column4 2_Allegato A_AIMAG_def" xfId="179"/>
    <cellStyle name="_Column4 3" xfId="180"/>
    <cellStyle name="_Column4 3_Allegato A_AIMAG_def" xfId="181"/>
    <cellStyle name="_Column4_Allegato A_AIMAG_def" xfId="182"/>
    <cellStyle name="_Column5" xfId="183"/>
    <cellStyle name="_Column5 2" xfId="184"/>
    <cellStyle name="_Column5 2_Allegato A_AIMAG_def" xfId="185"/>
    <cellStyle name="_Column5 3" xfId="186"/>
    <cellStyle name="_Column5 3_Allegato A_AIMAG_def" xfId="187"/>
    <cellStyle name="_Column5_Allegato A_AIMAG_def" xfId="188"/>
    <cellStyle name="_Column6" xfId="189"/>
    <cellStyle name="_Column6 2" xfId="190"/>
    <cellStyle name="_Column6 2_Allegato A_AIMAG_def" xfId="191"/>
    <cellStyle name="_Column6 3" xfId="192"/>
    <cellStyle name="_Column6 3_Allegato A_AIMAG_def" xfId="193"/>
    <cellStyle name="_Column6_Allegato A_AIMAG_def" xfId="194"/>
    <cellStyle name="_Column7" xfId="195"/>
    <cellStyle name="_Column7 2" xfId="196"/>
    <cellStyle name="_Column7 2_Allegato A_AIMAG_def" xfId="197"/>
    <cellStyle name="_Column7 3" xfId="198"/>
    <cellStyle name="_Column7 3_Allegato A_AIMAG_def" xfId="199"/>
    <cellStyle name="_Column7_Allegato A_AIMAG_def" xfId="200"/>
    <cellStyle name="_Column7_terzo invio2010_SOT IF - FATTURATO ACQUA USI DETTAGLIO" xfId="201"/>
    <cellStyle name="_Column7_terzo invio2010_SOT IF - FATTURATO ACQUA USI DETTAGLIO 2" xfId="202"/>
    <cellStyle name="_Column7_terzo invio2010_SOT IF - FATTURATO ACQUA USI DETTAGLIO 2_Allegato A_AIMAG_def" xfId="203"/>
    <cellStyle name="_Column7_terzo invio2010_SOT IF - FATTURATO ACQUA USI DETTAGLIO 3" xfId="204"/>
    <cellStyle name="_Column7_terzo invio2010_SOT IF - FATTURATO ACQUA USI DETTAGLIO 3_Allegato A_AIMAG_def" xfId="205"/>
    <cellStyle name="_Column7_terzo invio2010_SOT IF - FATTURATO ACQUA USI DETTAGLIO_Allegato A_AIMAG_def" xfId="206"/>
    <cellStyle name="_Column7_terzo invio2010_SOT IF SOLO FATTURATO ACQUA USI DETTAGLIO" xfId="207"/>
    <cellStyle name="_Column7_terzo invio2010_SOT IF SOLO FATTURATO ACQUA USI DETTAGLIO 2" xfId="208"/>
    <cellStyle name="_Column7_terzo invio2010_SOT IF SOLO FATTURATO ACQUA USI DETTAGLIO 2_Allegato A_AIMAG_def" xfId="209"/>
    <cellStyle name="_Column7_terzo invio2010_SOT IF SOLO FATTURATO ACQUA USI DETTAGLIO 3" xfId="210"/>
    <cellStyle name="_Column7_terzo invio2010_SOT IF SOLO FATTURATO ACQUA USI DETTAGLIO 3_Allegato A_AIMAG_def" xfId="211"/>
    <cellStyle name="_Column7_terzo invio2010_SOT IF SOLO FATTURATO ACQUA USI DETTAGLIO_Allegato A_AIMAG_def" xfId="212"/>
    <cellStyle name="_Data" xfId="213"/>
    <cellStyle name="_Data_Allegato A_AIMAG_def" xfId="214"/>
    <cellStyle name="_Header" xfId="215"/>
    <cellStyle name="_Header 2" xfId="216"/>
    <cellStyle name="_Header 2_Allegato A_AIMAG_def" xfId="217"/>
    <cellStyle name="_Header 3" xfId="218"/>
    <cellStyle name="_Header 3_Allegato A_AIMAG_def" xfId="219"/>
    <cellStyle name="_Header_Allegato A_AIMAG_def" xfId="220"/>
    <cellStyle name="_Row1" xfId="221"/>
    <cellStyle name="_Row1 2" xfId="222"/>
    <cellStyle name="_Row1 2_Allegato A_AIMAG_def" xfId="223"/>
    <cellStyle name="_Row1 3" xfId="224"/>
    <cellStyle name="_Row1 3_Allegato A_AIMAG_def" xfId="225"/>
    <cellStyle name="_Row1_Allegato A_AIMAG_def" xfId="226"/>
    <cellStyle name="_Row2" xfId="227"/>
    <cellStyle name="_Row2 2" xfId="228"/>
    <cellStyle name="_Row2 2_Allegato A_AIMAG_def" xfId="229"/>
    <cellStyle name="_Row2 3" xfId="230"/>
    <cellStyle name="_Row2 3_Allegato A_AIMAG_def" xfId="231"/>
    <cellStyle name="_Row2_Allegato A_AIMAG_def" xfId="232"/>
    <cellStyle name="_Row3" xfId="233"/>
    <cellStyle name="_Row3 2" xfId="234"/>
    <cellStyle name="_Row3 2_Allegato A_AIMAG_def" xfId="235"/>
    <cellStyle name="_Row3 3" xfId="236"/>
    <cellStyle name="_Row3 3_Allegato A_AIMAG_def" xfId="237"/>
    <cellStyle name="_Row3_Allegato A_AIMAG_def" xfId="238"/>
    <cellStyle name="_Row4" xfId="239"/>
    <cellStyle name="_Row4 2" xfId="240"/>
    <cellStyle name="_Row4 2_Allegato A_AIMAG_def" xfId="241"/>
    <cellStyle name="_Row4 3" xfId="242"/>
    <cellStyle name="_Row4 3_Allegato A_AIMAG_def" xfId="243"/>
    <cellStyle name="_Row4_Allegato A_AIMAG_def" xfId="244"/>
    <cellStyle name="_Row5" xfId="245"/>
    <cellStyle name="_Row5 2" xfId="246"/>
    <cellStyle name="_Row5 2_Allegato A_AIMAG_def" xfId="247"/>
    <cellStyle name="_Row5 3" xfId="248"/>
    <cellStyle name="_Row5 3_Allegato A_AIMAG_def" xfId="249"/>
    <cellStyle name="_Row5_Allegato A_AIMAG_def" xfId="250"/>
    <cellStyle name="_Row6" xfId="251"/>
    <cellStyle name="_Row6 2" xfId="252"/>
    <cellStyle name="_Row6 2_Allegato A_AIMAG_def" xfId="253"/>
    <cellStyle name="_Row6 3" xfId="254"/>
    <cellStyle name="_Row6 3_Allegato A_AIMAG_def" xfId="255"/>
    <cellStyle name="_Row6_Allegato A_AIMAG_def" xfId="256"/>
    <cellStyle name="_Row7" xfId="257"/>
    <cellStyle name="_Row7 2" xfId="258"/>
    <cellStyle name="_Row7 2_Allegato A_AIMAG_def" xfId="259"/>
    <cellStyle name="_Row7 3" xfId="260"/>
    <cellStyle name="_Row7 3_Allegato A_AIMAG_def" xfId="261"/>
    <cellStyle name="_Row7_Allegato A_AIMAG_def" xfId="262"/>
    <cellStyle name="_Row7_terzo invio2010_SOT IF - FATTURATO ACQUA USI DETTAGLIO" xfId="263"/>
    <cellStyle name="_Row7_terzo invio2010_SOT IF - FATTURATO ACQUA USI DETTAGLIO 2" xfId="264"/>
    <cellStyle name="_Row7_terzo invio2010_SOT IF - FATTURATO ACQUA USI DETTAGLIO 2_Allegato A_AIMAG_def" xfId="265"/>
    <cellStyle name="_Row7_terzo invio2010_SOT IF - FATTURATO ACQUA USI DETTAGLIO 3" xfId="266"/>
    <cellStyle name="_Row7_terzo invio2010_SOT IF - FATTURATO ACQUA USI DETTAGLIO 3_Allegato A_AIMAG_def" xfId="267"/>
    <cellStyle name="_Row7_terzo invio2010_SOT IF - FATTURATO ACQUA USI DETTAGLIO_Allegato A_AIMAG_def" xfId="268"/>
    <cellStyle name="_Row7_terzo invio2010_SOT IF SOLO FATTURATO ACQUA USI DETTAGLIO" xfId="269"/>
    <cellStyle name="_Row7_terzo invio2010_SOT IF SOLO FATTURATO ACQUA USI DETTAGLIO 2" xfId="270"/>
    <cellStyle name="_Row7_terzo invio2010_SOT IF SOLO FATTURATO ACQUA USI DETTAGLIO 2_Allegato A_AIMAG_def" xfId="271"/>
    <cellStyle name="_Row7_terzo invio2010_SOT IF SOLO FATTURATO ACQUA USI DETTAGLIO 3" xfId="272"/>
    <cellStyle name="_Row7_terzo invio2010_SOT IF SOLO FATTURATO ACQUA USI DETTAGLIO 3_Allegato A_AIMAG_def" xfId="273"/>
    <cellStyle name="_Row7_terzo invio2010_SOT IF SOLO FATTURATO ACQUA USI DETTAGLIO_Allegato A_AIMAG_def" xfId="274"/>
    <cellStyle name="=C:\WINNT35\SYSTEM32\COMMAND.COM" xfId="275"/>
    <cellStyle name="=C:\WINNT35\SYSTEM32\COMMAND.COM 2" xfId="276"/>
    <cellStyle name="=C:\WINNT35\SYSTEM32\COMMAND.COM 2 2" xfId="277"/>
    <cellStyle name="=C:\WINNT35\SYSTEM32\COMMAND.COM 2 3" xfId="278"/>
    <cellStyle name="=C:\WINNT35\SYSTEM32\COMMAND.COM 2_Allegato A_AIMAG_def" xfId="279"/>
    <cellStyle name="=C:\WINNT35\SYSTEM32\COMMAND.COM 3" xfId="280"/>
    <cellStyle name="=C:\WINNT35\SYSTEM32\COMMAND.COM 3 2" xfId="281"/>
    <cellStyle name="=C:\WINNT35\SYSTEM32\COMMAND.COM 3 3" xfId="282"/>
    <cellStyle name="=C:\WINNT35\SYSTEM32\COMMAND.COM 3_Allegato A_AIMAG_def" xfId="283"/>
    <cellStyle name="=C:\WINNT35\SYSTEM32\COMMAND.COM 4" xfId="284"/>
    <cellStyle name="=C:\WINNT35\SYSTEM32\COMMAND.COM 5" xfId="285"/>
    <cellStyle name="=C:\WINNT35\SYSTEM32\COMMAND.COM_Allegato A_AIMAG_def" xfId="286"/>
    <cellStyle name="20% - Accent1" xfId="287"/>
    <cellStyle name="20% - Accent1 2" xfId="288"/>
    <cellStyle name="20% - Accent1 2 2" xfId="289"/>
    <cellStyle name="20% - Accent1 2 2 2" xfId="1805"/>
    <cellStyle name="20% - Accent1 2 3" xfId="290"/>
    <cellStyle name="20% - Accent1 2 3 2" xfId="1806"/>
    <cellStyle name="20% - Accent1 2 4" xfId="1807"/>
    <cellStyle name="20% - Accent1 2_Allegato A_AIMAG_def" xfId="291"/>
    <cellStyle name="20% - Accent1 3" xfId="292"/>
    <cellStyle name="20% - Accent1 3 2" xfId="293"/>
    <cellStyle name="20% - Accent1 3 2 2" xfId="1808"/>
    <cellStyle name="20% - Accent1 3 3" xfId="294"/>
    <cellStyle name="20% - Accent1 3 3 2" xfId="1809"/>
    <cellStyle name="20% - Accent1 3 4" xfId="1810"/>
    <cellStyle name="20% - Accent1 3_Allegato A_AIMAG_def" xfId="295"/>
    <cellStyle name="20% - Accent1 4" xfId="296"/>
    <cellStyle name="20% - Accent1 4 2" xfId="1811"/>
    <cellStyle name="20% - Accent1 5" xfId="297"/>
    <cellStyle name="20% - Accent1 5 2" xfId="1812"/>
    <cellStyle name="20% - Accent1 6" xfId="1813"/>
    <cellStyle name="20% - Accent1_Allegato A_AIMAG_def" xfId="298"/>
    <cellStyle name="20% - Accent2" xfId="299"/>
    <cellStyle name="20% - Accent2 2" xfId="300"/>
    <cellStyle name="20% - Accent2 2 2" xfId="301"/>
    <cellStyle name="20% - Accent2 2 2 2" xfId="1814"/>
    <cellStyle name="20% - Accent2 2 3" xfId="302"/>
    <cellStyle name="20% - Accent2 2 3 2" xfId="1815"/>
    <cellStyle name="20% - Accent2 2 4" xfId="1816"/>
    <cellStyle name="20% - Accent2 2_Allegato A_AIMAG_def" xfId="303"/>
    <cellStyle name="20% - Accent2 3" xfId="304"/>
    <cellStyle name="20% - Accent2 3 2" xfId="305"/>
    <cellStyle name="20% - Accent2 3 2 2" xfId="1817"/>
    <cellStyle name="20% - Accent2 3 3" xfId="306"/>
    <cellStyle name="20% - Accent2 3 3 2" xfId="1818"/>
    <cellStyle name="20% - Accent2 3 4" xfId="1819"/>
    <cellStyle name="20% - Accent2 3_Allegato A_AIMAG_def" xfId="307"/>
    <cellStyle name="20% - Accent2 4" xfId="308"/>
    <cellStyle name="20% - Accent2 4 2" xfId="1820"/>
    <cellStyle name="20% - Accent2 5" xfId="309"/>
    <cellStyle name="20% - Accent2 5 2" xfId="1821"/>
    <cellStyle name="20% - Accent2 6" xfId="1822"/>
    <cellStyle name="20% - Accent2_Allegato A_AIMAG_def" xfId="310"/>
    <cellStyle name="20% - Accent3" xfId="311"/>
    <cellStyle name="20% - Accent3 2" xfId="312"/>
    <cellStyle name="20% - Accent3 2 2" xfId="313"/>
    <cellStyle name="20% - Accent3 2 2 2" xfId="1823"/>
    <cellStyle name="20% - Accent3 2 3" xfId="314"/>
    <cellStyle name="20% - Accent3 2 3 2" xfId="1824"/>
    <cellStyle name="20% - Accent3 2 4" xfId="1825"/>
    <cellStyle name="20% - Accent3 2_Allegato A_AIMAG_def" xfId="315"/>
    <cellStyle name="20% - Accent3 3" xfId="316"/>
    <cellStyle name="20% - Accent3 3 2" xfId="317"/>
    <cellStyle name="20% - Accent3 3 2 2" xfId="1826"/>
    <cellStyle name="20% - Accent3 3 3" xfId="318"/>
    <cellStyle name="20% - Accent3 3 3 2" xfId="1827"/>
    <cellStyle name="20% - Accent3 3 4" xfId="1828"/>
    <cellStyle name="20% - Accent3 3_Allegato A_AIMAG_def" xfId="319"/>
    <cellStyle name="20% - Accent3 4" xfId="320"/>
    <cellStyle name="20% - Accent3 4 2" xfId="1829"/>
    <cellStyle name="20% - Accent3 5" xfId="321"/>
    <cellStyle name="20% - Accent3 5 2" xfId="1830"/>
    <cellStyle name="20% - Accent3 6" xfId="1831"/>
    <cellStyle name="20% - Accent3_Allegato A_AIMAG_def" xfId="322"/>
    <cellStyle name="20% - Accent4" xfId="323"/>
    <cellStyle name="20% - Accent4 2" xfId="324"/>
    <cellStyle name="20% - Accent4 2 2" xfId="325"/>
    <cellStyle name="20% - Accent4 2 2 2" xfId="1832"/>
    <cellStyle name="20% - Accent4 2 3" xfId="326"/>
    <cellStyle name="20% - Accent4 2 3 2" xfId="1833"/>
    <cellStyle name="20% - Accent4 2 4" xfId="1834"/>
    <cellStyle name="20% - Accent4 2_Allegato A_AIMAG_def" xfId="327"/>
    <cellStyle name="20% - Accent4 3" xfId="328"/>
    <cellStyle name="20% - Accent4 3 2" xfId="329"/>
    <cellStyle name="20% - Accent4 3 2 2" xfId="1835"/>
    <cellStyle name="20% - Accent4 3 3" xfId="330"/>
    <cellStyle name="20% - Accent4 3 3 2" xfId="1836"/>
    <cellStyle name="20% - Accent4 3 4" xfId="1837"/>
    <cellStyle name="20% - Accent4 3_Allegato A_AIMAG_def" xfId="331"/>
    <cellStyle name="20% - Accent4 4" xfId="332"/>
    <cellStyle name="20% - Accent4 4 2" xfId="1838"/>
    <cellStyle name="20% - Accent4 5" xfId="333"/>
    <cellStyle name="20% - Accent4 5 2" xfId="1839"/>
    <cellStyle name="20% - Accent4 6" xfId="1840"/>
    <cellStyle name="20% - Accent4_Allegato A_AIMAG_def" xfId="334"/>
    <cellStyle name="20% - Accent5" xfId="335"/>
    <cellStyle name="20% - Accent5 2" xfId="336"/>
    <cellStyle name="20% - Accent5 2 2" xfId="337"/>
    <cellStyle name="20% - Accent5 2 2 2" xfId="1841"/>
    <cellStyle name="20% - Accent5 2 3" xfId="338"/>
    <cellStyle name="20% - Accent5 2 3 2" xfId="1842"/>
    <cellStyle name="20% - Accent5 2 4" xfId="1843"/>
    <cellStyle name="20% - Accent5 2_Allegato A_AIMAG_def" xfId="339"/>
    <cellStyle name="20% - Accent5 3" xfId="340"/>
    <cellStyle name="20% - Accent5 3 2" xfId="341"/>
    <cellStyle name="20% - Accent5 3 2 2" xfId="1844"/>
    <cellStyle name="20% - Accent5 3 3" xfId="342"/>
    <cellStyle name="20% - Accent5 3 3 2" xfId="1845"/>
    <cellStyle name="20% - Accent5 3 4" xfId="1846"/>
    <cellStyle name="20% - Accent5 3_Allegato A_AIMAG_def" xfId="343"/>
    <cellStyle name="20% - Accent5 4" xfId="344"/>
    <cellStyle name="20% - Accent5 4 2" xfId="1847"/>
    <cellStyle name="20% - Accent5 5" xfId="345"/>
    <cellStyle name="20% - Accent5 5 2" xfId="1848"/>
    <cellStyle name="20% - Accent5 6" xfId="1849"/>
    <cellStyle name="20% - Accent5_Allegato A_AIMAG_def" xfId="346"/>
    <cellStyle name="20% - Accent6" xfId="347"/>
    <cellStyle name="20% - Accent6 2" xfId="348"/>
    <cellStyle name="20% - Accent6 2 2" xfId="349"/>
    <cellStyle name="20% - Accent6 2 2 2" xfId="1850"/>
    <cellStyle name="20% - Accent6 2 3" xfId="350"/>
    <cellStyle name="20% - Accent6 2 3 2" xfId="1851"/>
    <cellStyle name="20% - Accent6 2 4" xfId="1852"/>
    <cellStyle name="20% - Accent6 2_Allegato A_AIMAG_def" xfId="351"/>
    <cellStyle name="20% - Accent6 3" xfId="352"/>
    <cellStyle name="20% - Accent6 3 2" xfId="353"/>
    <cellStyle name="20% - Accent6 3 2 2" xfId="1853"/>
    <cellStyle name="20% - Accent6 3 3" xfId="354"/>
    <cellStyle name="20% - Accent6 3 3 2" xfId="1854"/>
    <cellStyle name="20% - Accent6 3 4" xfId="1855"/>
    <cellStyle name="20% - Accent6 3_Allegato A_AIMAG_def" xfId="355"/>
    <cellStyle name="20% - Accent6 4" xfId="356"/>
    <cellStyle name="20% - Accent6 4 2" xfId="1856"/>
    <cellStyle name="20% - Accent6 5" xfId="357"/>
    <cellStyle name="20% - Accent6 5 2" xfId="1857"/>
    <cellStyle name="20% - Accent6 6" xfId="1858"/>
    <cellStyle name="20% - Accent6_Allegato A_AIMAG_def" xfId="358"/>
    <cellStyle name="40% - Accent1" xfId="359"/>
    <cellStyle name="40% - Accent1 2" xfId="360"/>
    <cellStyle name="40% - Accent1 2 2" xfId="361"/>
    <cellStyle name="40% - Accent1 2 2 2" xfId="1859"/>
    <cellStyle name="40% - Accent1 2 3" xfId="362"/>
    <cellStyle name="40% - Accent1 2 3 2" xfId="1860"/>
    <cellStyle name="40% - Accent1 2 4" xfId="1861"/>
    <cellStyle name="40% - Accent1 2_Allegato A_AIMAG_def" xfId="363"/>
    <cellStyle name="40% - Accent1 3" xfId="364"/>
    <cellStyle name="40% - Accent1 3 2" xfId="365"/>
    <cellStyle name="40% - Accent1 3 2 2" xfId="1862"/>
    <cellStyle name="40% - Accent1 3 3" xfId="366"/>
    <cellStyle name="40% - Accent1 3 3 2" xfId="1863"/>
    <cellStyle name="40% - Accent1 3 4" xfId="1864"/>
    <cellStyle name="40% - Accent1 3_Allegato A_AIMAG_def" xfId="367"/>
    <cellStyle name="40% - Accent1 4" xfId="368"/>
    <cellStyle name="40% - Accent1 4 2" xfId="1865"/>
    <cellStyle name="40% - Accent1 5" xfId="369"/>
    <cellStyle name="40% - Accent1 5 2" xfId="1866"/>
    <cellStyle name="40% - Accent1 6" xfId="1867"/>
    <cellStyle name="40% - Accent1_Allegato A_AIMAG_def" xfId="370"/>
    <cellStyle name="40% - Accent2" xfId="371"/>
    <cellStyle name="40% - Accent2 2" xfId="372"/>
    <cellStyle name="40% - Accent2 2 2" xfId="373"/>
    <cellStyle name="40% - Accent2 2 2 2" xfId="1868"/>
    <cellStyle name="40% - Accent2 2 3" xfId="374"/>
    <cellStyle name="40% - Accent2 2 3 2" xfId="1869"/>
    <cellStyle name="40% - Accent2 2 4" xfId="1870"/>
    <cellStyle name="40% - Accent2 2_Allegato A_AIMAG_def" xfId="375"/>
    <cellStyle name="40% - Accent2 3" xfId="376"/>
    <cellStyle name="40% - Accent2 3 2" xfId="377"/>
    <cellStyle name="40% - Accent2 3 2 2" xfId="1871"/>
    <cellStyle name="40% - Accent2 3 3" xfId="378"/>
    <cellStyle name="40% - Accent2 3 3 2" xfId="1872"/>
    <cellStyle name="40% - Accent2 3 4" xfId="1873"/>
    <cellStyle name="40% - Accent2 3_Allegato A_AIMAG_def" xfId="379"/>
    <cellStyle name="40% - Accent2 4" xfId="380"/>
    <cellStyle name="40% - Accent2 4 2" xfId="1874"/>
    <cellStyle name="40% - Accent2 5" xfId="381"/>
    <cellStyle name="40% - Accent2 5 2" xfId="1875"/>
    <cellStyle name="40% - Accent2 6" xfId="1876"/>
    <cellStyle name="40% - Accent2_Allegato A_AIMAG_def" xfId="382"/>
    <cellStyle name="40% - Accent3" xfId="383"/>
    <cellStyle name="40% - Accent3 2" xfId="384"/>
    <cellStyle name="40% - Accent3 2 2" xfId="385"/>
    <cellStyle name="40% - Accent3 2 2 2" xfId="1877"/>
    <cellStyle name="40% - Accent3 2 3" xfId="386"/>
    <cellStyle name="40% - Accent3 2 3 2" xfId="1878"/>
    <cellStyle name="40% - Accent3 2 4" xfId="1879"/>
    <cellStyle name="40% - Accent3 2_Allegato A_AIMAG_def" xfId="387"/>
    <cellStyle name="40% - Accent3 3" xfId="388"/>
    <cellStyle name="40% - Accent3 3 2" xfId="389"/>
    <cellStyle name="40% - Accent3 3 2 2" xfId="1880"/>
    <cellStyle name="40% - Accent3 3 3" xfId="390"/>
    <cellStyle name="40% - Accent3 3 3 2" xfId="1881"/>
    <cellStyle name="40% - Accent3 3 4" xfId="1882"/>
    <cellStyle name="40% - Accent3 3_Allegato A_AIMAG_def" xfId="391"/>
    <cellStyle name="40% - Accent3 4" xfId="392"/>
    <cellStyle name="40% - Accent3 4 2" xfId="1883"/>
    <cellStyle name="40% - Accent3 5" xfId="393"/>
    <cellStyle name="40% - Accent3 5 2" xfId="1884"/>
    <cellStyle name="40% - Accent3 6" xfId="1885"/>
    <cellStyle name="40% - Accent3_Allegato A_AIMAG_def" xfId="394"/>
    <cellStyle name="40% - Accent4" xfId="395"/>
    <cellStyle name="40% - Accent4 2" xfId="396"/>
    <cellStyle name="40% - Accent4 2 2" xfId="397"/>
    <cellStyle name="40% - Accent4 2 2 2" xfId="1886"/>
    <cellStyle name="40% - Accent4 2 3" xfId="398"/>
    <cellStyle name="40% - Accent4 2 3 2" xfId="1887"/>
    <cellStyle name="40% - Accent4 2 4" xfId="1888"/>
    <cellStyle name="40% - Accent4 2_Allegato A_AIMAG_def" xfId="399"/>
    <cellStyle name="40% - Accent4 3" xfId="400"/>
    <cellStyle name="40% - Accent4 3 2" xfId="401"/>
    <cellStyle name="40% - Accent4 3 2 2" xfId="1889"/>
    <cellStyle name="40% - Accent4 3 3" xfId="402"/>
    <cellStyle name="40% - Accent4 3 3 2" xfId="1890"/>
    <cellStyle name="40% - Accent4 3 4" xfId="1891"/>
    <cellStyle name="40% - Accent4 3_Allegato A_AIMAG_def" xfId="403"/>
    <cellStyle name="40% - Accent4 4" xfId="404"/>
    <cellStyle name="40% - Accent4 4 2" xfId="1892"/>
    <cellStyle name="40% - Accent4 5" xfId="405"/>
    <cellStyle name="40% - Accent4 5 2" xfId="1893"/>
    <cellStyle name="40% - Accent4 6" xfId="1894"/>
    <cellStyle name="40% - Accent4_Allegato A_AIMAG_def" xfId="406"/>
    <cellStyle name="40% - Accent5" xfId="407"/>
    <cellStyle name="40% - Accent5 2" xfId="408"/>
    <cellStyle name="40% - Accent5 2 2" xfId="409"/>
    <cellStyle name="40% - Accent5 2 2 2" xfId="1895"/>
    <cellStyle name="40% - Accent5 2 3" xfId="410"/>
    <cellStyle name="40% - Accent5 2 3 2" xfId="1896"/>
    <cellStyle name="40% - Accent5 2 4" xfId="1897"/>
    <cellStyle name="40% - Accent5 2_Allegato A_AIMAG_def" xfId="411"/>
    <cellStyle name="40% - Accent5 3" xfId="412"/>
    <cellStyle name="40% - Accent5 3 2" xfId="413"/>
    <cellStyle name="40% - Accent5 3 2 2" xfId="1898"/>
    <cellStyle name="40% - Accent5 3 3" xfId="414"/>
    <cellStyle name="40% - Accent5 3 3 2" xfId="1899"/>
    <cellStyle name="40% - Accent5 3 4" xfId="1900"/>
    <cellStyle name="40% - Accent5 3_Allegato A_AIMAG_def" xfId="415"/>
    <cellStyle name="40% - Accent5 4" xfId="416"/>
    <cellStyle name="40% - Accent5 4 2" xfId="1901"/>
    <cellStyle name="40% - Accent5 5" xfId="417"/>
    <cellStyle name="40% - Accent5 5 2" xfId="1902"/>
    <cellStyle name="40% - Accent5 6" xfId="1903"/>
    <cellStyle name="40% - Accent5_Allegato A_AIMAG_def" xfId="418"/>
    <cellStyle name="40% - Accent6" xfId="419"/>
    <cellStyle name="40% - Accent6 2" xfId="420"/>
    <cellStyle name="40% - Accent6 2 2" xfId="421"/>
    <cellStyle name="40% - Accent6 2 2 2" xfId="1904"/>
    <cellStyle name="40% - Accent6 2 3" xfId="422"/>
    <cellStyle name="40% - Accent6 2 3 2" xfId="1905"/>
    <cellStyle name="40% - Accent6 2 4" xfId="1906"/>
    <cellStyle name="40% - Accent6 2_Allegato A_AIMAG_def" xfId="423"/>
    <cellStyle name="40% - Accent6 3" xfId="424"/>
    <cellStyle name="40% - Accent6 3 2" xfId="425"/>
    <cellStyle name="40% - Accent6 3 2 2" xfId="1907"/>
    <cellStyle name="40% - Accent6 3 3" xfId="426"/>
    <cellStyle name="40% - Accent6 3 3 2" xfId="1908"/>
    <cellStyle name="40% - Accent6 3 4" xfId="1909"/>
    <cellStyle name="40% - Accent6 3_Allegato A_AIMAG_def" xfId="427"/>
    <cellStyle name="40% - Accent6 4" xfId="428"/>
    <cellStyle name="40% - Accent6 4 2" xfId="1910"/>
    <cellStyle name="40% - Accent6 5" xfId="429"/>
    <cellStyle name="40% - Accent6 5 2" xfId="1911"/>
    <cellStyle name="40% - Accent6 6" xfId="1912"/>
    <cellStyle name="40% - Accent6_Allegato A_AIMAG_def" xfId="430"/>
    <cellStyle name="60% - Accent1" xfId="431"/>
    <cellStyle name="60% - Accent1 2" xfId="432"/>
    <cellStyle name="60% - Accent1 2 2" xfId="433"/>
    <cellStyle name="60% - Accent1 2 3" xfId="434"/>
    <cellStyle name="60% - Accent1 2_Allegato A_AIMAG_def" xfId="435"/>
    <cellStyle name="60% - Accent1 3" xfId="436"/>
    <cellStyle name="60% - Accent1 3 2" xfId="437"/>
    <cellStyle name="60% - Accent1 3 3" xfId="438"/>
    <cellStyle name="60% - Accent1 3_Allegato A_AIMAG_def" xfId="439"/>
    <cellStyle name="60% - Accent1 4" xfId="440"/>
    <cellStyle name="60% - Accent1 5" xfId="441"/>
    <cellStyle name="60% - Accent1_Allegato A_AIMAG_def" xfId="442"/>
    <cellStyle name="60% - Accent2" xfId="443"/>
    <cellStyle name="60% - Accent2 2" xfId="444"/>
    <cellStyle name="60% - Accent2 2 2" xfId="445"/>
    <cellStyle name="60% - Accent2 2 3" xfId="446"/>
    <cellStyle name="60% - Accent2 2_Allegato A_AIMAG_def" xfId="447"/>
    <cellStyle name="60% - Accent2 3" xfId="448"/>
    <cellStyle name="60% - Accent2 3 2" xfId="449"/>
    <cellStyle name="60% - Accent2 3 3" xfId="450"/>
    <cellStyle name="60% - Accent2 3_Allegato A_AIMAG_def" xfId="451"/>
    <cellStyle name="60% - Accent2 4" xfId="452"/>
    <cellStyle name="60% - Accent2 5" xfId="453"/>
    <cellStyle name="60% - Accent2_Allegato A_AIMAG_def" xfId="454"/>
    <cellStyle name="60% - Accent3" xfId="455"/>
    <cellStyle name="60% - Accent3 2" xfId="456"/>
    <cellStyle name="60% - Accent3 2 2" xfId="457"/>
    <cellStyle name="60% - Accent3 2 3" xfId="458"/>
    <cellStyle name="60% - Accent3 2_Allegato A_AIMAG_def" xfId="459"/>
    <cellStyle name="60% - Accent3 3" xfId="460"/>
    <cellStyle name="60% - Accent3 3 2" xfId="461"/>
    <cellStyle name="60% - Accent3 3 3" xfId="462"/>
    <cellStyle name="60% - Accent3 3_Allegato A_AIMAG_def" xfId="463"/>
    <cellStyle name="60% - Accent3 4" xfId="464"/>
    <cellStyle name="60% - Accent3 5" xfId="465"/>
    <cellStyle name="60% - Accent3_Allegato A_AIMAG_def" xfId="466"/>
    <cellStyle name="60% - Accent4" xfId="467"/>
    <cellStyle name="60% - Accent4 2" xfId="468"/>
    <cellStyle name="60% - Accent4 2 2" xfId="469"/>
    <cellStyle name="60% - Accent4 2 3" xfId="470"/>
    <cellStyle name="60% - Accent4 2_Allegato A_AIMAG_def" xfId="471"/>
    <cellStyle name="60% - Accent4 3" xfId="472"/>
    <cellStyle name="60% - Accent4 3 2" xfId="473"/>
    <cellStyle name="60% - Accent4 3 3" xfId="474"/>
    <cellStyle name="60% - Accent4 3_Allegato A_AIMAG_def" xfId="475"/>
    <cellStyle name="60% - Accent4 4" xfId="476"/>
    <cellStyle name="60% - Accent4 5" xfId="477"/>
    <cellStyle name="60% - Accent4_Allegato A_AIMAG_def" xfId="478"/>
    <cellStyle name="60% - Accent5" xfId="479"/>
    <cellStyle name="60% - Accent5 2" xfId="480"/>
    <cellStyle name="60% - Accent5 2 2" xfId="481"/>
    <cellStyle name="60% - Accent5 2 3" xfId="482"/>
    <cellStyle name="60% - Accent5 2_Allegato A_AIMAG_def" xfId="483"/>
    <cellStyle name="60% - Accent5 3" xfId="484"/>
    <cellStyle name="60% - Accent5 3 2" xfId="485"/>
    <cellStyle name="60% - Accent5 3 3" xfId="486"/>
    <cellStyle name="60% - Accent5 3_Allegato A_AIMAG_def" xfId="487"/>
    <cellStyle name="60% - Accent5 4" xfId="488"/>
    <cellStyle name="60% - Accent5 5" xfId="489"/>
    <cellStyle name="60% - Accent5_Allegato A_AIMAG_def" xfId="490"/>
    <cellStyle name="60% - Accent6" xfId="491"/>
    <cellStyle name="60% - Accent6 2" xfId="492"/>
    <cellStyle name="60% - Accent6 2 2" xfId="493"/>
    <cellStyle name="60% - Accent6 2 3" xfId="494"/>
    <cellStyle name="60% - Accent6 2_Allegato A_AIMAG_def" xfId="495"/>
    <cellStyle name="60% - Accent6 3" xfId="496"/>
    <cellStyle name="60% - Accent6 3 2" xfId="497"/>
    <cellStyle name="60% - Accent6 3 3" xfId="498"/>
    <cellStyle name="60% - Accent6 3_Allegato A_AIMAG_def" xfId="499"/>
    <cellStyle name="60% - Accent6 4" xfId="500"/>
    <cellStyle name="60% - Accent6 5" xfId="501"/>
    <cellStyle name="60% - Accent6_Allegato A_AIMAG_def" xfId="502"/>
    <cellStyle name="Accent1" xfId="503"/>
    <cellStyle name="Accent1 2" xfId="504"/>
    <cellStyle name="Accent1 2 2" xfId="505"/>
    <cellStyle name="Accent1 2 3" xfId="506"/>
    <cellStyle name="Accent1 2_Allegato A_AIMAG_def" xfId="507"/>
    <cellStyle name="Accent1 3" xfId="508"/>
    <cellStyle name="Accent1 3 2" xfId="509"/>
    <cellStyle name="Accent1 3 3" xfId="510"/>
    <cellStyle name="Accent1 3_Allegato A_AIMAG_def" xfId="511"/>
    <cellStyle name="Accent1 4" xfId="512"/>
    <cellStyle name="Accent1 5" xfId="513"/>
    <cellStyle name="Accent1_Allegato A_AIMAG_def" xfId="514"/>
    <cellStyle name="Accent2" xfId="515"/>
    <cellStyle name="Accent2 2" xfId="516"/>
    <cellStyle name="Accent2 2 2" xfId="517"/>
    <cellStyle name="Accent2 2 3" xfId="518"/>
    <cellStyle name="Accent2 2_Allegato A_AIMAG_def" xfId="519"/>
    <cellStyle name="Accent2 3" xfId="520"/>
    <cellStyle name="Accent2 3 2" xfId="521"/>
    <cellStyle name="Accent2 3 3" xfId="522"/>
    <cellStyle name="Accent2 3_Allegato A_AIMAG_def" xfId="523"/>
    <cellStyle name="Accent2 4" xfId="524"/>
    <cellStyle name="Accent2 5" xfId="525"/>
    <cellStyle name="Accent2_Allegato A_AIMAG_def" xfId="526"/>
    <cellStyle name="Accent3" xfId="527"/>
    <cellStyle name="Accent3 2" xfId="528"/>
    <cellStyle name="Accent3 2 2" xfId="529"/>
    <cellStyle name="Accent3 2 3" xfId="530"/>
    <cellStyle name="Accent3 2_Allegato A_AIMAG_def" xfId="531"/>
    <cellStyle name="Accent3 3" xfId="532"/>
    <cellStyle name="Accent3 3 2" xfId="533"/>
    <cellStyle name="Accent3 3 3" xfId="534"/>
    <cellStyle name="Accent3 3_Allegato A_AIMAG_def" xfId="535"/>
    <cellStyle name="Accent3 4" xfId="536"/>
    <cellStyle name="Accent3 5" xfId="537"/>
    <cellStyle name="Accent3_Allegato A_AIMAG_def" xfId="538"/>
    <cellStyle name="Accent4" xfId="539"/>
    <cellStyle name="Accent4 2" xfId="540"/>
    <cellStyle name="Accent4 2 2" xfId="541"/>
    <cellStyle name="Accent4 2 3" xfId="542"/>
    <cellStyle name="Accent4 2_Allegato A_AIMAG_def" xfId="543"/>
    <cellStyle name="Accent4 3" xfId="544"/>
    <cellStyle name="Accent4 3 2" xfId="545"/>
    <cellStyle name="Accent4 3 3" xfId="546"/>
    <cellStyle name="Accent4 3_Allegato A_AIMAG_def" xfId="547"/>
    <cellStyle name="Accent4 4" xfId="548"/>
    <cellStyle name="Accent4 5" xfId="549"/>
    <cellStyle name="Accent4_Allegato A_AIMAG_def" xfId="550"/>
    <cellStyle name="Accent5" xfId="551"/>
    <cellStyle name="Accent5 2" xfId="552"/>
    <cellStyle name="Accent5 2 2" xfId="553"/>
    <cellStyle name="Accent5 2 3" xfId="554"/>
    <cellStyle name="Accent5 2_Allegato A_AIMAG_def" xfId="555"/>
    <cellStyle name="Accent5 3" xfId="556"/>
    <cellStyle name="Accent5 3 2" xfId="557"/>
    <cellStyle name="Accent5 3 3" xfId="558"/>
    <cellStyle name="Accent5 3_Allegato A_AIMAG_def" xfId="559"/>
    <cellStyle name="Accent5 4" xfId="560"/>
    <cellStyle name="Accent5 5" xfId="561"/>
    <cellStyle name="Accent5_Allegato A_AIMAG_def" xfId="562"/>
    <cellStyle name="Accent6" xfId="563"/>
    <cellStyle name="Accent6 2" xfId="564"/>
    <cellStyle name="Accent6 2 2" xfId="565"/>
    <cellStyle name="Accent6 2 3" xfId="566"/>
    <cellStyle name="Accent6 2_Allegato A_AIMAG_def" xfId="567"/>
    <cellStyle name="Accent6 3" xfId="568"/>
    <cellStyle name="Accent6 3 2" xfId="569"/>
    <cellStyle name="Accent6 3 3" xfId="570"/>
    <cellStyle name="Accent6 3_Allegato A_AIMAG_def" xfId="571"/>
    <cellStyle name="Accent6 4" xfId="572"/>
    <cellStyle name="Accent6 5" xfId="573"/>
    <cellStyle name="Accent6_Allegato A_AIMAG_def" xfId="574"/>
    <cellStyle name="AREE DATI" xfId="575"/>
    <cellStyle name="Aree INPUTS" xfId="576"/>
    <cellStyle name="Assumption" xfId="577"/>
    <cellStyle name="Assumptions" xfId="578"/>
    <cellStyle name="Bad" xfId="579"/>
    <cellStyle name="Bad 2" xfId="580"/>
    <cellStyle name="Bad 2 2" xfId="581"/>
    <cellStyle name="Bad 2 3" xfId="582"/>
    <cellStyle name="Bad 2_Allegato A_AIMAG_def" xfId="583"/>
    <cellStyle name="Bad 3" xfId="584"/>
    <cellStyle name="Bad 3 2" xfId="585"/>
    <cellStyle name="Bad 3 3" xfId="586"/>
    <cellStyle name="Bad 3_Allegato A_AIMAG_def" xfId="587"/>
    <cellStyle name="Bad 4" xfId="588"/>
    <cellStyle name="Bad 5" xfId="589"/>
    <cellStyle name="Bad_Allegato A_AIMAG_def" xfId="590"/>
    <cellStyle name="bordobianco" xfId="591"/>
    <cellStyle name="bordobiancoverticale" xfId="592"/>
    <cellStyle name="Calculated Assumption" xfId="593"/>
    <cellStyle name="Calculated Assumption, #" xfId="594"/>
    <cellStyle name="Calculated Assumption, %" xfId="595"/>
    <cellStyle name="Calculated Assumption_Allegato A_AIMAG_def" xfId="596"/>
    <cellStyle name="Calculation" xfId="597"/>
    <cellStyle name="Carmen" xfId="598"/>
    <cellStyle name="Celle INPUT" xfId="599"/>
    <cellStyle name="Celle INPUT 2" xfId="600"/>
    <cellStyle name="Celle INPUT 3" xfId="601"/>
    <cellStyle name="Celle INPUT_Allegato A_AIMAG_def" xfId="602"/>
    <cellStyle name="Check" xfId="603"/>
    <cellStyle name="Check Cell" xfId="604"/>
    <cellStyle name="Check Cell 2" xfId="605"/>
    <cellStyle name="Check Cell 2 2" xfId="606"/>
    <cellStyle name="Check Cell 2 3" xfId="607"/>
    <cellStyle name="Check Cell 2_Allegato A_AIMAG_def" xfId="608"/>
    <cellStyle name="Check Cell 3" xfId="609"/>
    <cellStyle name="Check Cell 3 2" xfId="610"/>
    <cellStyle name="Check Cell 3 3" xfId="611"/>
    <cellStyle name="Check Cell 3_Allegato A_AIMAG_def" xfId="612"/>
    <cellStyle name="Check Cell 4" xfId="613"/>
    <cellStyle name="Check Cell 5" xfId="614"/>
    <cellStyle name="Check Cell_Allegato A_AIMAG_def" xfId="615"/>
    <cellStyle name="Check_Allegato A_AIMAG_def" xfId="616"/>
    <cellStyle name="ColLevel_1_BE (2)" xfId="617"/>
    <cellStyle name="Column Heading" xfId="618"/>
    <cellStyle name="Column Heading 2" xfId="619"/>
    <cellStyle name="Column Heading 2 2" xfId="620"/>
    <cellStyle name="Column Heading 2 3" xfId="621"/>
    <cellStyle name="Column Heading 2_Allegato A_AIMAG_def" xfId="622"/>
    <cellStyle name="Column Heading 3" xfId="623"/>
    <cellStyle name="Column Heading 3 2" xfId="624"/>
    <cellStyle name="Column Heading 3 3" xfId="625"/>
    <cellStyle name="Column Heading 3_Allegato A_AIMAG_def" xfId="626"/>
    <cellStyle name="Column Heading 4" xfId="627"/>
    <cellStyle name="Column Heading 5" xfId="628"/>
    <cellStyle name="Column Heading_Allegato A_AIMAG_def" xfId="629"/>
    <cellStyle name="Comma [0]_353HHC" xfId="630"/>
    <cellStyle name="Comma, 1 dec" xfId="631"/>
    <cellStyle name="Comma_353HHC" xfId="632"/>
    <cellStyle name="Currency [0]_353HHC" xfId="633"/>
    <cellStyle name="Currency_353HHC" xfId="634"/>
    <cellStyle name="Da modellizzare" xfId="635"/>
    <cellStyle name="Date" xfId="636"/>
    <cellStyle name="enterm" xfId="637"/>
    <cellStyle name="Euro" xfId="1"/>
    <cellStyle name="Euro 2" xfId="638"/>
    <cellStyle name="Euro 3" xfId="639"/>
    <cellStyle name="Euro 3 2" xfId="640"/>
    <cellStyle name="Euro 3_Allegato A_AIMAG_def" xfId="641"/>
    <cellStyle name="Euro 4" xfId="642"/>
    <cellStyle name="Euro 4 2" xfId="643"/>
    <cellStyle name="Euro 4 3" xfId="644"/>
    <cellStyle name="Euro 4_Allegato A_AIMAG_def" xfId="645"/>
    <cellStyle name="Euro 5" xfId="646"/>
    <cellStyle name="Euro_Allegato A_AIMAG_def" xfId="647"/>
    <cellStyle name="Explanatory Text" xfId="648"/>
    <cellStyle name="Explanatory Text 2" xfId="649"/>
    <cellStyle name="Explanatory Text 2 2" xfId="650"/>
    <cellStyle name="Explanatory Text 2 3" xfId="651"/>
    <cellStyle name="Explanatory Text 2_Allegato A_AIMAG_def" xfId="652"/>
    <cellStyle name="Explanatory Text 3" xfId="653"/>
    <cellStyle name="Explanatory Text 3 2" xfId="654"/>
    <cellStyle name="Explanatory Text 3 3" xfId="655"/>
    <cellStyle name="Explanatory Text 3_Allegato A_AIMAG_def" xfId="656"/>
    <cellStyle name="Explanatory Text 4" xfId="657"/>
    <cellStyle name="Explanatory Text 5" xfId="658"/>
    <cellStyle name="Explanatory Text_Allegato A_AIMAG_def" xfId="659"/>
    <cellStyle name="Followed Hyperlink" xfId="660"/>
    <cellStyle name="Followed Hyperlink 2" xfId="661"/>
    <cellStyle name="Followed Hyperlink 3" xfId="662"/>
    <cellStyle name="Followed Hyperlink_Allegato A_AIMAG_def" xfId="663"/>
    <cellStyle name="Footnote" xfId="664"/>
    <cellStyle name="Footnote 2" xfId="665"/>
    <cellStyle name="Footnote 2 2" xfId="666"/>
    <cellStyle name="Footnote 2 3" xfId="667"/>
    <cellStyle name="Footnote 2_Allegato A_AIMAG_def" xfId="668"/>
    <cellStyle name="Footnote 3" xfId="669"/>
    <cellStyle name="Footnote 3 2" xfId="670"/>
    <cellStyle name="Footnote 3 3" xfId="671"/>
    <cellStyle name="Footnote 3_Allegato A_AIMAG_def" xfId="672"/>
    <cellStyle name="Footnote 4" xfId="673"/>
    <cellStyle name="Footnote 5" xfId="674"/>
    <cellStyle name="Footnote_Allegato A_AIMAG_def" xfId="675"/>
    <cellStyle name="Good" xfId="676"/>
    <cellStyle name="Good 2" xfId="677"/>
    <cellStyle name="Good 2 2" xfId="678"/>
    <cellStyle name="Good 2 3" xfId="679"/>
    <cellStyle name="Good 2_Allegato A_AIMAG_def" xfId="680"/>
    <cellStyle name="Good 3" xfId="681"/>
    <cellStyle name="Good 3 2" xfId="682"/>
    <cellStyle name="Good 3 3" xfId="683"/>
    <cellStyle name="Good 3_Allegato A_AIMAG_def" xfId="684"/>
    <cellStyle name="Good 4" xfId="685"/>
    <cellStyle name="Good 5" xfId="686"/>
    <cellStyle name="Good_Allegato A_AIMAG_def" xfId="687"/>
    <cellStyle name="H04 # Budget 2004" xfId="688"/>
    <cellStyle name="H04 # FORMULA" xfId="689"/>
    <cellStyle name="H04 # IPOTESI" xfId="690"/>
    <cellStyle name="H04 # STORICO" xfId="691"/>
    <cellStyle name="H04 % FORMULA" xfId="692"/>
    <cellStyle name="H04 % IPOTESI" xfId="693"/>
    <cellStyle name="H04 % STORICO" xfId="694"/>
    <cellStyle name="H04 DELINKED" xfId="695"/>
    <cellStyle name="H04 FORMULA" xfId="696"/>
    <cellStyle name="H04 SWITCH" xfId="697"/>
    <cellStyle name="H04 SWITCH 2" xfId="698"/>
    <cellStyle name="H04 SWITCH 2 2" xfId="699"/>
    <cellStyle name="H04 SWITCH 2 3" xfId="700"/>
    <cellStyle name="H04 SWITCH 2_Allegato A_AIMAG_def" xfId="701"/>
    <cellStyle name="H04 SWITCH 3" xfId="702"/>
    <cellStyle name="H04 SWITCH 3 2" xfId="703"/>
    <cellStyle name="H04 SWITCH 3 3" xfId="704"/>
    <cellStyle name="H04 SWITCH 3_Allegato A_AIMAG_def" xfId="705"/>
    <cellStyle name="H04 SWITCH 4" xfId="706"/>
    <cellStyle name="H04 SWITCH 5" xfId="707"/>
    <cellStyle name="H04 SWITCH_Allegato A_AIMAG_def" xfId="708"/>
    <cellStyle name="H04FORMULA" xfId="709"/>
    <cellStyle name="H04IPOTESI" xfId="710"/>
    <cellStyle name="Hard Input" xfId="711"/>
    <cellStyle name="Hard number" xfId="712"/>
    <cellStyle name="Hard number 2" xfId="713"/>
    <cellStyle name="Hard number_Allegato A_AIMAG_def" xfId="714"/>
    <cellStyle name="Heading 1" xfId="715"/>
    <cellStyle name="Heading 1 2" xfId="716"/>
    <cellStyle name="Heading 1 2 2" xfId="717"/>
    <cellStyle name="Heading 1 2 3" xfId="718"/>
    <cellStyle name="Heading 1 2_Allegato A_AIMAG_def" xfId="719"/>
    <cellStyle name="Heading 1 3" xfId="720"/>
    <cellStyle name="Heading 1 3 2" xfId="721"/>
    <cellStyle name="Heading 1 3 3" xfId="722"/>
    <cellStyle name="Heading 1 3_Allegato A_AIMAG_def" xfId="723"/>
    <cellStyle name="Heading 1 4" xfId="724"/>
    <cellStyle name="Heading 1 5" xfId="725"/>
    <cellStyle name="Heading 1_Allegato A_AIMAG_def" xfId="726"/>
    <cellStyle name="Heading 2" xfId="727"/>
    <cellStyle name="Heading 2 2" xfId="728"/>
    <cellStyle name="Heading 2 2 2" xfId="729"/>
    <cellStyle name="Heading 2 2 3" xfId="730"/>
    <cellStyle name="Heading 2 2_Allegato A_AIMAG_def" xfId="731"/>
    <cellStyle name="Heading 2 3" xfId="732"/>
    <cellStyle name="Heading 2 3 2" xfId="733"/>
    <cellStyle name="Heading 2 3 3" xfId="734"/>
    <cellStyle name="Heading 2 3_Allegato A_AIMAG_def" xfId="735"/>
    <cellStyle name="Heading 2 4" xfId="736"/>
    <cellStyle name="Heading 2 5" xfId="737"/>
    <cellStyle name="Heading 2_Allegato A_AIMAG_def" xfId="738"/>
    <cellStyle name="Heading 3" xfId="739"/>
    <cellStyle name="Heading 3 2" xfId="740"/>
    <cellStyle name="Heading 3 2 2" xfId="741"/>
    <cellStyle name="Heading 3 2 3" xfId="742"/>
    <cellStyle name="Heading 3 2_Allegato A_AIMAG_def" xfId="743"/>
    <cellStyle name="Heading 3 3" xfId="744"/>
    <cellStyle name="Heading 3 3 2" xfId="745"/>
    <cellStyle name="Heading 3 3 3" xfId="746"/>
    <cellStyle name="Heading 3 3_Allegato A_AIMAG_def" xfId="747"/>
    <cellStyle name="Heading 3 4" xfId="748"/>
    <cellStyle name="Heading 3 5" xfId="749"/>
    <cellStyle name="Heading 3_Allegato A_AIMAG_def" xfId="750"/>
    <cellStyle name="Heading 4" xfId="751"/>
    <cellStyle name="Heading 4 2" xfId="752"/>
    <cellStyle name="Heading 4 2 2" xfId="753"/>
    <cellStyle name="Heading 4 2 3" xfId="754"/>
    <cellStyle name="Heading 4 2_Allegato A_AIMAG_def" xfId="755"/>
    <cellStyle name="Heading 4 3" xfId="756"/>
    <cellStyle name="Heading 4 3 2" xfId="757"/>
    <cellStyle name="Heading 4 3 3" xfId="758"/>
    <cellStyle name="Heading 4 3_Allegato A_AIMAG_def" xfId="759"/>
    <cellStyle name="Heading 4 4" xfId="760"/>
    <cellStyle name="Heading 4 5" xfId="761"/>
    <cellStyle name="Heading 4_Allegato A_AIMAG_def" xfId="762"/>
    <cellStyle name="Highlight" xfId="763"/>
    <cellStyle name="Highlight 2" xfId="764"/>
    <cellStyle name="Highlight 2 2" xfId="765"/>
    <cellStyle name="Highlight 2 3" xfId="766"/>
    <cellStyle name="Highlight 2_Allegato A_AIMAG_def" xfId="767"/>
    <cellStyle name="Highlight 3" xfId="768"/>
    <cellStyle name="Highlight 3 2" xfId="769"/>
    <cellStyle name="Highlight 3 3" xfId="770"/>
    <cellStyle name="Highlight 3_Allegato A_AIMAG_def" xfId="771"/>
    <cellStyle name="Highlight 4" xfId="772"/>
    <cellStyle name="Highlight 5" xfId="773"/>
    <cellStyle name="Highlight_Allegato A_AIMAG_def" xfId="774"/>
    <cellStyle name="Historical" xfId="775"/>
    <cellStyle name="Hyperlink" xfId="776"/>
    <cellStyle name="Hyperlink 2" xfId="777"/>
    <cellStyle name="Hyperlink 3" xfId="778"/>
    <cellStyle name="Hyperlink_Allegato A_AIMAG_def" xfId="779"/>
    <cellStyle name="Input 2" xfId="780"/>
    <cellStyle name="Input Link" xfId="781"/>
    <cellStyle name="Input Link 2" xfId="782"/>
    <cellStyle name="Input Link 2 2" xfId="783"/>
    <cellStyle name="Input Link 2 3" xfId="784"/>
    <cellStyle name="Input Link 2_Allegato A_AIMAG_def" xfId="785"/>
    <cellStyle name="Input Link 3" xfId="786"/>
    <cellStyle name="Input Link 3 2" xfId="787"/>
    <cellStyle name="Input Link 3 3" xfId="788"/>
    <cellStyle name="Input Link 3_Allegato A_AIMAG_def" xfId="789"/>
    <cellStyle name="Input Link 4" xfId="790"/>
    <cellStyle name="Input Link 5" xfId="791"/>
    <cellStyle name="Input Link_Allegato A_AIMAG_def" xfId="792"/>
    <cellStyle name="Linked Cell" xfId="793"/>
    <cellStyle name="Linked Cell 2" xfId="794"/>
    <cellStyle name="Linked Cell 2 2" xfId="795"/>
    <cellStyle name="Linked Cell 2 3" xfId="796"/>
    <cellStyle name="Linked Cell 2_Allegato A_AIMAG_def" xfId="797"/>
    <cellStyle name="Linked Cell 3" xfId="798"/>
    <cellStyle name="Linked Cell 3 2" xfId="799"/>
    <cellStyle name="Linked Cell 3 3" xfId="800"/>
    <cellStyle name="Linked Cell 3_Allegato A_AIMAG_def" xfId="801"/>
    <cellStyle name="Linked Cell 4" xfId="802"/>
    <cellStyle name="Linked Cell 5" xfId="803"/>
    <cellStyle name="Linked Cell_Allegato A_AIMAG_def" xfId="804"/>
    <cellStyle name="Macroindicatori" xfId="805"/>
    <cellStyle name="Main Title" xfId="806"/>
    <cellStyle name="Main Title 2" xfId="807"/>
    <cellStyle name="Main Title 2 2" xfId="808"/>
    <cellStyle name="Main Title 2 3" xfId="809"/>
    <cellStyle name="Main Title 2_Allegato A_AIMAG_def" xfId="810"/>
    <cellStyle name="Main Title 3" xfId="811"/>
    <cellStyle name="Main Title 3 2" xfId="812"/>
    <cellStyle name="Main Title 3 3" xfId="813"/>
    <cellStyle name="Main Title 3_Allegato A_AIMAG_def" xfId="814"/>
    <cellStyle name="Main Title 4" xfId="815"/>
    <cellStyle name="Main Title 5" xfId="816"/>
    <cellStyle name="Main Title_Allegato A_AIMAG_def" xfId="817"/>
    <cellStyle name="Miglia - Stile1" xfId="818"/>
    <cellStyle name="Miglia - Stile1 2" xfId="819"/>
    <cellStyle name="Miglia - Stile1 2 2" xfId="820"/>
    <cellStyle name="Miglia - Stile1 2 3" xfId="821"/>
    <cellStyle name="Miglia - Stile1 2_Allegato A_AIMAG_def" xfId="822"/>
    <cellStyle name="Miglia - Stile1 3" xfId="823"/>
    <cellStyle name="Miglia - Stile1 3 2" xfId="824"/>
    <cellStyle name="Miglia - Stile1 3 3" xfId="825"/>
    <cellStyle name="Miglia - Stile1 3_Allegato A_AIMAG_def" xfId="826"/>
    <cellStyle name="Miglia - Stile1 4" xfId="827"/>
    <cellStyle name="Miglia - Stile1 5" xfId="828"/>
    <cellStyle name="Miglia - Stile1_Allegato A_AIMAG_def" xfId="829"/>
    <cellStyle name="Migliaia (0)_1995" xfId="830"/>
    <cellStyle name="Migliaia [0] 2" xfId="831"/>
    <cellStyle name="Migliaia [0] 2 2" xfId="832"/>
    <cellStyle name="Migliaia [0] 2 3" xfId="833"/>
    <cellStyle name="Migliaia [0] 2_Allegato A_AIMAG_def" xfId="834"/>
    <cellStyle name="Migliaia [0] 3" xfId="835"/>
    <cellStyle name="Migliaia [0] 4" xfId="836"/>
    <cellStyle name="Migliaia [0] 4 2" xfId="837"/>
    <cellStyle name="Migliaia [0] 4 3" xfId="838"/>
    <cellStyle name="Migliaia [0] 4_Allegato A_AIMAG_def" xfId="839"/>
    <cellStyle name="Migliaia [0] 5" xfId="840"/>
    <cellStyle name="Migliaia 10" xfId="841"/>
    <cellStyle name="Migliaia 10 2" xfId="842"/>
    <cellStyle name="Migliaia 10 2 2" xfId="1913"/>
    <cellStyle name="Migliaia 10 3" xfId="1914"/>
    <cellStyle name="Migliaia 10_Allegato A_AIMAG_def" xfId="843"/>
    <cellStyle name="Migliaia 11" xfId="844"/>
    <cellStyle name="Migliaia 11 2" xfId="845"/>
    <cellStyle name="Migliaia 11 2 2" xfId="1915"/>
    <cellStyle name="Migliaia 11 3" xfId="1916"/>
    <cellStyle name="Migliaia 11_Allegato A_AIMAG_def" xfId="846"/>
    <cellStyle name="Migliaia 12" xfId="847"/>
    <cellStyle name="Migliaia 12 2" xfId="848"/>
    <cellStyle name="Migliaia 12 2 2" xfId="1917"/>
    <cellStyle name="Migliaia 12 3" xfId="1918"/>
    <cellStyle name="Migliaia 12_Allegato A_AIMAG_def" xfId="849"/>
    <cellStyle name="Migliaia 13" xfId="850"/>
    <cellStyle name="Migliaia 13 2" xfId="851"/>
    <cellStyle name="Migliaia 13 2 2" xfId="1919"/>
    <cellStyle name="Migliaia 13 3" xfId="1920"/>
    <cellStyle name="Migliaia 13_Allegato A_AIMAG_def" xfId="852"/>
    <cellStyle name="Migliaia 14" xfId="853"/>
    <cellStyle name="Migliaia 14 2" xfId="854"/>
    <cellStyle name="Migliaia 14 2 2" xfId="1921"/>
    <cellStyle name="Migliaia 14 3" xfId="1922"/>
    <cellStyle name="Migliaia 14_Allegato A_AIMAG_def" xfId="855"/>
    <cellStyle name="Migliaia 15" xfId="856"/>
    <cellStyle name="Migliaia 15 2" xfId="857"/>
    <cellStyle name="Migliaia 15 2 2" xfId="1923"/>
    <cellStyle name="Migliaia 15 3" xfId="1924"/>
    <cellStyle name="Migliaia 15_Allegato A_AIMAG_def" xfId="858"/>
    <cellStyle name="Migliaia 16" xfId="859"/>
    <cellStyle name="Migliaia 16 2" xfId="860"/>
    <cellStyle name="Migliaia 16 2 2" xfId="1925"/>
    <cellStyle name="Migliaia 16 3" xfId="1926"/>
    <cellStyle name="Migliaia 16_Allegato A_AIMAG_def" xfId="861"/>
    <cellStyle name="Migliaia 17" xfId="862"/>
    <cellStyle name="Migliaia 17 2" xfId="863"/>
    <cellStyle name="Migliaia 17 2 2" xfId="1927"/>
    <cellStyle name="Migliaia 17 3" xfId="1928"/>
    <cellStyle name="Migliaia 17_Allegato A_AIMAG_def" xfId="864"/>
    <cellStyle name="Migliaia 18" xfId="865"/>
    <cellStyle name="Migliaia 18 2" xfId="866"/>
    <cellStyle name="Migliaia 18 2 2" xfId="1929"/>
    <cellStyle name="Migliaia 18 3" xfId="1930"/>
    <cellStyle name="Migliaia 18_Allegato A_AIMAG_def" xfId="867"/>
    <cellStyle name="Migliaia 19" xfId="868"/>
    <cellStyle name="Migliaia 19 2" xfId="869"/>
    <cellStyle name="Migliaia 19 2 2" xfId="1931"/>
    <cellStyle name="Migliaia 19 3" xfId="1932"/>
    <cellStyle name="Migliaia 19_Allegato A_AIMAG_def" xfId="870"/>
    <cellStyle name="Migliaia 2" xfId="871"/>
    <cellStyle name="Migliaia 2 2" xfId="872"/>
    <cellStyle name="Migliaia 2 2 2" xfId="873"/>
    <cellStyle name="Migliaia 2 2 3" xfId="874"/>
    <cellStyle name="Migliaia 2 2 3 2" xfId="1933"/>
    <cellStyle name="Migliaia 2 2_Allegato A_AIMAG_def" xfId="875"/>
    <cellStyle name="Migliaia 2 3" xfId="876"/>
    <cellStyle name="Migliaia 2 4" xfId="1934"/>
    <cellStyle name="Migliaia 2_Allegato A_AIMAG_def" xfId="877"/>
    <cellStyle name="Migliaia 20" xfId="878"/>
    <cellStyle name="Migliaia 20 2" xfId="879"/>
    <cellStyle name="Migliaia 20 2 2" xfId="1935"/>
    <cellStyle name="Migliaia 20 3" xfId="1936"/>
    <cellStyle name="Migliaia 20_Allegato A_AIMAG_def" xfId="880"/>
    <cellStyle name="Migliaia 21" xfId="881"/>
    <cellStyle name="Migliaia 21 2" xfId="882"/>
    <cellStyle name="Migliaia 21 2 2" xfId="1937"/>
    <cellStyle name="Migliaia 21 3" xfId="1938"/>
    <cellStyle name="Migliaia 21_Allegato A_AIMAG_def" xfId="883"/>
    <cellStyle name="Migliaia 22" xfId="884"/>
    <cellStyle name="Migliaia 22 2" xfId="885"/>
    <cellStyle name="Migliaia 22 2 2" xfId="1939"/>
    <cellStyle name="Migliaia 22 3" xfId="1940"/>
    <cellStyle name="Migliaia 22_Allegato A_AIMAG_def" xfId="886"/>
    <cellStyle name="Migliaia 23" xfId="887"/>
    <cellStyle name="Migliaia 23 2" xfId="888"/>
    <cellStyle name="Migliaia 23 2 2" xfId="1941"/>
    <cellStyle name="Migliaia 23 3" xfId="1942"/>
    <cellStyle name="Migliaia 23_Allegato A_AIMAG_def" xfId="889"/>
    <cellStyle name="Migliaia 24" xfId="890"/>
    <cellStyle name="Migliaia 24 2" xfId="891"/>
    <cellStyle name="Migliaia 24 2 2" xfId="1943"/>
    <cellStyle name="Migliaia 24 3" xfId="1944"/>
    <cellStyle name="Migliaia 24_Allegato A_AIMAG_def" xfId="892"/>
    <cellStyle name="Migliaia 25" xfId="893"/>
    <cellStyle name="Migliaia 25 2" xfId="894"/>
    <cellStyle name="Migliaia 25 2 2" xfId="1945"/>
    <cellStyle name="Migliaia 25 3" xfId="1946"/>
    <cellStyle name="Migliaia 25_Allegato A_AIMAG_def" xfId="895"/>
    <cellStyle name="Migliaia 26" xfId="896"/>
    <cellStyle name="Migliaia 26 2" xfId="897"/>
    <cellStyle name="Migliaia 26 2 2" xfId="1947"/>
    <cellStyle name="Migliaia 26 3" xfId="1948"/>
    <cellStyle name="Migliaia 26_Allegato A_AIMAG_def" xfId="898"/>
    <cellStyle name="Migliaia 27" xfId="899"/>
    <cellStyle name="Migliaia 27 2" xfId="900"/>
    <cellStyle name="Migliaia 27 2 2" xfId="1949"/>
    <cellStyle name="Migliaia 27 3" xfId="1950"/>
    <cellStyle name="Migliaia 27_Allegato A_AIMAG_def" xfId="901"/>
    <cellStyle name="Migliaia 28" xfId="902"/>
    <cellStyle name="Migliaia 28 2" xfId="903"/>
    <cellStyle name="Migliaia 28 2 2" xfId="1951"/>
    <cellStyle name="Migliaia 28 3" xfId="1952"/>
    <cellStyle name="Migliaia 28_Allegato A_AIMAG_def" xfId="904"/>
    <cellStyle name="Migliaia 29" xfId="905"/>
    <cellStyle name="Migliaia 29 2" xfId="906"/>
    <cellStyle name="Migliaia 29 2 2" xfId="1953"/>
    <cellStyle name="Migliaia 29 3" xfId="1954"/>
    <cellStyle name="Migliaia 29_Allegato A_AIMAG_def" xfId="907"/>
    <cellStyle name="Migliaia 3" xfId="908"/>
    <cellStyle name="Migliaia 3 2" xfId="909"/>
    <cellStyle name="Migliaia 3 3" xfId="910"/>
    <cellStyle name="Migliaia 3 4" xfId="911"/>
    <cellStyle name="Migliaia 3_Allegato A_AIMAG_def" xfId="912"/>
    <cellStyle name="Migliaia 30" xfId="913"/>
    <cellStyle name="Migliaia 30 2" xfId="914"/>
    <cellStyle name="Migliaia 30 2 2" xfId="1955"/>
    <cellStyle name="Migliaia 30 3" xfId="1956"/>
    <cellStyle name="Migliaia 30_Allegato A_AIMAG_def" xfId="915"/>
    <cellStyle name="Migliaia 31" xfId="916"/>
    <cellStyle name="Migliaia 31 2" xfId="917"/>
    <cellStyle name="Migliaia 31 2 2" xfId="1957"/>
    <cellStyle name="Migliaia 31 3" xfId="1958"/>
    <cellStyle name="Migliaia 31_Allegato A_AIMAG_def" xfId="918"/>
    <cellStyle name="Migliaia 32" xfId="919"/>
    <cellStyle name="Migliaia 32 2" xfId="920"/>
    <cellStyle name="Migliaia 32 2 2" xfId="1959"/>
    <cellStyle name="Migliaia 32 3" xfId="1960"/>
    <cellStyle name="Migliaia 32_Allegato A_AIMAG_def" xfId="921"/>
    <cellStyle name="Migliaia 33" xfId="922"/>
    <cellStyle name="Migliaia 33 2" xfId="923"/>
    <cellStyle name="Migliaia 33 2 2" xfId="1961"/>
    <cellStyle name="Migliaia 33 3" xfId="1962"/>
    <cellStyle name="Migliaia 33_Allegato A_AIMAG_def" xfId="924"/>
    <cellStyle name="Migliaia 34" xfId="925"/>
    <cellStyle name="Migliaia 34 2" xfId="926"/>
    <cellStyle name="Migliaia 34 2 2" xfId="1963"/>
    <cellStyle name="Migliaia 34 3" xfId="1964"/>
    <cellStyle name="Migliaia 34_Allegato A_AIMAG_def" xfId="927"/>
    <cellStyle name="Migliaia 35" xfId="928"/>
    <cellStyle name="Migliaia 35 2" xfId="929"/>
    <cellStyle name="Migliaia 35 2 2" xfId="1965"/>
    <cellStyle name="Migliaia 35 3" xfId="1966"/>
    <cellStyle name="Migliaia 35_Allegato A_AIMAG_def" xfId="930"/>
    <cellStyle name="Migliaia 36" xfId="931"/>
    <cellStyle name="Migliaia 36 2" xfId="932"/>
    <cellStyle name="Migliaia 36 2 2" xfId="1967"/>
    <cellStyle name="Migliaia 36 3" xfId="1968"/>
    <cellStyle name="Migliaia 36_Allegato A_AIMAG_def" xfId="933"/>
    <cellStyle name="Migliaia 37" xfId="934"/>
    <cellStyle name="Migliaia 37 2" xfId="935"/>
    <cellStyle name="Migliaia 37 2 2" xfId="1969"/>
    <cellStyle name="Migliaia 37 3" xfId="1970"/>
    <cellStyle name="Migliaia 37_Allegato A_AIMAG_def" xfId="936"/>
    <cellStyle name="Migliaia 38" xfId="937"/>
    <cellStyle name="Migliaia 38 2" xfId="938"/>
    <cellStyle name="Migliaia 38 2 2" xfId="1971"/>
    <cellStyle name="Migliaia 38 3" xfId="1972"/>
    <cellStyle name="Migliaia 38_Allegato A_AIMAG_def" xfId="939"/>
    <cellStyle name="Migliaia 39" xfId="940"/>
    <cellStyle name="Migliaia 39 2" xfId="941"/>
    <cellStyle name="Migliaia 39 2 2" xfId="1973"/>
    <cellStyle name="Migliaia 39 3" xfId="1974"/>
    <cellStyle name="Migliaia 39_Allegato A_AIMAG_def" xfId="942"/>
    <cellStyle name="Migliaia 4" xfId="943"/>
    <cellStyle name="Migliaia 4 2" xfId="944"/>
    <cellStyle name="Migliaia 4 3" xfId="945"/>
    <cellStyle name="Migliaia 4 3 2" xfId="1975"/>
    <cellStyle name="Migliaia 4_Allegato A_AIMAG_def" xfId="946"/>
    <cellStyle name="Migliaia 40" xfId="947"/>
    <cellStyle name="Migliaia 40 2" xfId="948"/>
    <cellStyle name="Migliaia 40 2 2" xfId="1976"/>
    <cellStyle name="Migliaia 40 3" xfId="1977"/>
    <cellStyle name="Migliaia 40_Allegato A_AIMAG_def" xfId="949"/>
    <cellStyle name="Migliaia 41" xfId="950"/>
    <cellStyle name="Migliaia 41 2" xfId="951"/>
    <cellStyle name="Migliaia 41 2 2" xfId="1978"/>
    <cellStyle name="Migliaia 41 3" xfId="1979"/>
    <cellStyle name="Migliaia 41_Allegato A_AIMAG_def" xfId="952"/>
    <cellStyle name="Migliaia 42" xfId="953"/>
    <cellStyle name="Migliaia 42 2" xfId="954"/>
    <cellStyle name="Migliaia 42 2 2" xfId="1980"/>
    <cellStyle name="Migliaia 42 3" xfId="1981"/>
    <cellStyle name="Migliaia 42_Allegato A_AIMAG_def" xfId="955"/>
    <cellStyle name="Migliaia 43" xfId="956"/>
    <cellStyle name="Migliaia 43 2" xfId="957"/>
    <cellStyle name="Migliaia 43 2 2" xfId="1982"/>
    <cellStyle name="Migliaia 43 3" xfId="1983"/>
    <cellStyle name="Migliaia 43_Allegato A_AIMAG_def" xfId="958"/>
    <cellStyle name="Migliaia 44" xfId="959"/>
    <cellStyle name="Migliaia 44 2" xfId="960"/>
    <cellStyle name="Migliaia 44 2 2" xfId="1984"/>
    <cellStyle name="Migliaia 44 3" xfId="1985"/>
    <cellStyle name="Migliaia 44_Allegato A_AIMAG_def" xfId="961"/>
    <cellStyle name="Migliaia 45" xfId="962"/>
    <cellStyle name="Migliaia 45 2" xfId="963"/>
    <cellStyle name="Migliaia 45 2 2" xfId="1986"/>
    <cellStyle name="Migliaia 45 3" xfId="1987"/>
    <cellStyle name="Migliaia 45_Allegato A_AIMAG_def" xfId="964"/>
    <cellStyle name="Migliaia 46" xfId="965"/>
    <cellStyle name="Migliaia 46 2" xfId="966"/>
    <cellStyle name="Migliaia 46 2 2" xfId="1988"/>
    <cellStyle name="Migliaia 46 3" xfId="1989"/>
    <cellStyle name="Migliaia 46_Allegato A_AIMAG_def" xfId="967"/>
    <cellStyle name="Migliaia 47" xfId="968"/>
    <cellStyle name="Migliaia 47 2" xfId="969"/>
    <cellStyle name="Migliaia 47 2 2" xfId="1990"/>
    <cellStyle name="Migliaia 47 3" xfId="1991"/>
    <cellStyle name="Migliaia 47_Allegato A_AIMAG_def" xfId="970"/>
    <cellStyle name="Migliaia 48" xfId="971"/>
    <cellStyle name="Migliaia 48 2" xfId="972"/>
    <cellStyle name="Migliaia 48 2 2" xfId="1992"/>
    <cellStyle name="Migliaia 48 3" xfId="1993"/>
    <cellStyle name="Migliaia 48_Allegato A_AIMAG_def" xfId="973"/>
    <cellStyle name="Migliaia 49" xfId="974"/>
    <cellStyle name="Migliaia 49 2" xfId="975"/>
    <cellStyle name="Migliaia 49 2 2" xfId="1994"/>
    <cellStyle name="Migliaia 49 3" xfId="1995"/>
    <cellStyle name="Migliaia 49_Allegato A_AIMAG_def" xfId="976"/>
    <cellStyle name="Migliaia 5" xfId="977"/>
    <cellStyle name="Migliaia 5 2" xfId="978"/>
    <cellStyle name="Migliaia 5 3" xfId="979"/>
    <cellStyle name="Migliaia 5 3 2" xfId="1996"/>
    <cellStyle name="Migliaia 5_Allegato A_AIMAG_def" xfId="980"/>
    <cellStyle name="Migliaia 50" xfId="981"/>
    <cellStyle name="Migliaia 50 2" xfId="982"/>
    <cellStyle name="Migliaia 50 2 2" xfId="1997"/>
    <cellStyle name="Migliaia 50 3" xfId="1998"/>
    <cellStyle name="Migliaia 50_Allegato A_AIMAG_def" xfId="983"/>
    <cellStyle name="Migliaia 51" xfId="984"/>
    <cellStyle name="Migliaia 51 2" xfId="985"/>
    <cellStyle name="Migliaia 51 2 2" xfId="1999"/>
    <cellStyle name="Migliaia 51 3" xfId="2000"/>
    <cellStyle name="Migliaia 51_Allegato A_AIMAG_def" xfId="986"/>
    <cellStyle name="Migliaia 52" xfId="987"/>
    <cellStyle name="Migliaia 52 2" xfId="988"/>
    <cellStyle name="Migliaia 52 2 2" xfId="2001"/>
    <cellStyle name="Migliaia 52 3" xfId="2002"/>
    <cellStyle name="Migliaia 52_Allegato A_AIMAG_def" xfId="989"/>
    <cellStyle name="Migliaia 53" xfId="990"/>
    <cellStyle name="Migliaia 53 2" xfId="991"/>
    <cellStyle name="Migliaia 53 2 2" xfId="2003"/>
    <cellStyle name="Migliaia 53 3" xfId="2004"/>
    <cellStyle name="Migliaia 53_Allegato A_AIMAG_def" xfId="992"/>
    <cellStyle name="Migliaia 54" xfId="993"/>
    <cellStyle name="Migliaia 54 2" xfId="994"/>
    <cellStyle name="Migliaia 54 2 2" xfId="2005"/>
    <cellStyle name="Migliaia 54 3" xfId="2006"/>
    <cellStyle name="Migliaia 54_Allegato A_AIMAG_def" xfId="995"/>
    <cellStyle name="Migliaia 55" xfId="996"/>
    <cellStyle name="Migliaia 55 2" xfId="997"/>
    <cellStyle name="Migliaia 55 2 2" xfId="2007"/>
    <cellStyle name="Migliaia 55 3" xfId="2008"/>
    <cellStyle name="Migliaia 55_Allegato A_AIMAG_def" xfId="998"/>
    <cellStyle name="Migliaia 56" xfId="999"/>
    <cellStyle name="Migliaia 56 2" xfId="1000"/>
    <cellStyle name="Migliaia 56 2 2" xfId="2009"/>
    <cellStyle name="Migliaia 56 3" xfId="2010"/>
    <cellStyle name="Migliaia 56_Allegato A_AIMAG_def" xfId="1001"/>
    <cellStyle name="Migliaia 57" xfId="1002"/>
    <cellStyle name="Migliaia 57 2" xfId="1003"/>
    <cellStyle name="Migliaia 57 2 2" xfId="2011"/>
    <cellStyle name="Migliaia 57 3" xfId="2012"/>
    <cellStyle name="Migliaia 57_Allegato A_AIMAG_def" xfId="1004"/>
    <cellStyle name="Migliaia 58" xfId="1005"/>
    <cellStyle name="Migliaia 58 2" xfId="1006"/>
    <cellStyle name="Migliaia 58 2 2" xfId="2013"/>
    <cellStyle name="Migliaia 58 3" xfId="2014"/>
    <cellStyle name="Migliaia 58_Allegato A_AIMAG_def" xfId="1007"/>
    <cellStyle name="Migliaia 59" xfId="1008"/>
    <cellStyle name="Migliaia 59 2" xfId="1009"/>
    <cellStyle name="Migliaia 59 2 2" xfId="2015"/>
    <cellStyle name="Migliaia 59 3" xfId="2016"/>
    <cellStyle name="Migliaia 59_Allegato A_AIMAG_def" xfId="1010"/>
    <cellStyle name="Migliaia 6" xfId="1011"/>
    <cellStyle name="Migliaia 6 2" xfId="1012"/>
    <cellStyle name="Migliaia 6 3" xfId="1013"/>
    <cellStyle name="Migliaia 6 3 2" xfId="2017"/>
    <cellStyle name="Migliaia 6_Allegato A_AIMAG_def" xfId="1014"/>
    <cellStyle name="Migliaia 60" xfId="1015"/>
    <cellStyle name="Migliaia 60 2" xfId="1016"/>
    <cellStyle name="Migliaia 60 2 2" xfId="2018"/>
    <cellStyle name="Migliaia 60 3" xfId="2019"/>
    <cellStyle name="Migliaia 60_Allegato A_AIMAG_def" xfId="1017"/>
    <cellStyle name="Migliaia 61" xfId="1018"/>
    <cellStyle name="Migliaia 61 2" xfId="1019"/>
    <cellStyle name="Migliaia 61 2 2" xfId="2020"/>
    <cellStyle name="Migliaia 61 3" xfId="2021"/>
    <cellStyle name="Migliaia 61_Allegato A_AIMAG_def" xfId="1020"/>
    <cellStyle name="Migliaia 62" xfId="1021"/>
    <cellStyle name="Migliaia 62 2" xfId="1022"/>
    <cellStyle name="Migliaia 62 2 2" xfId="2022"/>
    <cellStyle name="Migliaia 62 3" xfId="2023"/>
    <cellStyle name="Migliaia 62_Allegato A_AIMAG_def" xfId="1023"/>
    <cellStyle name="Migliaia 63" xfId="1024"/>
    <cellStyle name="Migliaia 63 2" xfId="1025"/>
    <cellStyle name="Migliaia 63 2 2" xfId="2024"/>
    <cellStyle name="Migliaia 63 3" xfId="2025"/>
    <cellStyle name="Migliaia 63_Allegato A_AIMAG_def" xfId="1026"/>
    <cellStyle name="Migliaia 64" xfId="1027"/>
    <cellStyle name="Migliaia 64 2" xfId="1028"/>
    <cellStyle name="Migliaia 64 2 2" xfId="2026"/>
    <cellStyle name="Migliaia 64 3" xfId="2027"/>
    <cellStyle name="Migliaia 64_Allegato A_AIMAG_def" xfId="1029"/>
    <cellStyle name="Migliaia 65" xfId="1030"/>
    <cellStyle name="Migliaia 65 2" xfId="1031"/>
    <cellStyle name="Migliaia 65 2 2" xfId="2028"/>
    <cellStyle name="Migliaia 65 3" xfId="2029"/>
    <cellStyle name="Migliaia 65_Allegato A_AIMAG_def" xfId="1032"/>
    <cellStyle name="Migliaia 66" xfId="1033"/>
    <cellStyle name="Migliaia 66 2" xfId="1034"/>
    <cellStyle name="Migliaia 66 2 2" xfId="2030"/>
    <cellStyle name="Migliaia 66 3" xfId="2031"/>
    <cellStyle name="Migliaia 66_Allegato A_AIMAG_def" xfId="1035"/>
    <cellStyle name="Migliaia 67" xfId="1036"/>
    <cellStyle name="Migliaia 67 2" xfId="1037"/>
    <cellStyle name="Migliaia 67 2 2" xfId="2032"/>
    <cellStyle name="Migliaia 67 3" xfId="2033"/>
    <cellStyle name="Migliaia 67_Allegato A_AIMAG_def" xfId="1038"/>
    <cellStyle name="Migliaia 68" xfId="1039"/>
    <cellStyle name="Migliaia 68 2" xfId="1040"/>
    <cellStyle name="Migliaia 68 2 2" xfId="2034"/>
    <cellStyle name="Migliaia 68 3" xfId="2035"/>
    <cellStyle name="Migliaia 68_Allegato A_AIMAG_def" xfId="1041"/>
    <cellStyle name="Migliaia 69" xfId="1042"/>
    <cellStyle name="Migliaia 69 2" xfId="1043"/>
    <cellStyle name="Migliaia 69 2 2" xfId="2036"/>
    <cellStyle name="Migliaia 69 3" xfId="2037"/>
    <cellStyle name="Migliaia 69_Allegato A_AIMAG_def" xfId="1044"/>
    <cellStyle name="Migliaia 7" xfId="1045"/>
    <cellStyle name="Migliaia 7 2" xfId="1046"/>
    <cellStyle name="Migliaia 7 3" xfId="1047"/>
    <cellStyle name="Migliaia 7 3 2" xfId="2038"/>
    <cellStyle name="Migliaia 7_Allegato A_AIMAG_def" xfId="1048"/>
    <cellStyle name="Migliaia 70" xfId="1049"/>
    <cellStyle name="Migliaia 70 2" xfId="1050"/>
    <cellStyle name="Migliaia 70 2 2" xfId="2039"/>
    <cellStyle name="Migliaia 70 3" xfId="2040"/>
    <cellStyle name="Migliaia 70_Allegato A_AIMAG_def" xfId="1051"/>
    <cellStyle name="Migliaia 71" xfId="1052"/>
    <cellStyle name="Migliaia 71 2" xfId="1053"/>
    <cellStyle name="Migliaia 71 2 2" xfId="2041"/>
    <cellStyle name="Migliaia 71 3" xfId="2042"/>
    <cellStyle name="Migliaia 71_Allegato A_AIMAG_def" xfId="1054"/>
    <cellStyle name="Migliaia 72" xfId="1055"/>
    <cellStyle name="Migliaia 72 2" xfId="1056"/>
    <cellStyle name="Migliaia 72 2 2" xfId="2043"/>
    <cellStyle name="Migliaia 72 3" xfId="2044"/>
    <cellStyle name="Migliaia 72_Allegato A_AIMAG_def" xfId="1057"/>
    <cellStyle name="Migliaia 73" xfId="1058"/>
    <cellStyle name="Migliaia 73 2" xfId="1059"/>
    <cellStyle name="Migliaia 73 2 2" xfId="2045"/>
    <cellStyle name="Migliaia 73 3" xfId="2046"/>
    <cellStyle name="Migliaia 73_Allegato A_AIMAG_def" xfId="1060"/>
    <cellStyle name="Migliaia 74" xfId="1061"/>
    <cellStyle name="Migliaia 74 2" xfId="1062"/>
    <cellStyle name="Migliaia 74 2 2" xfId="2047"/>
    <cellStyle name="Migliaia 74 3" xfId="2048"/>
    <cellStyle name="Migliaia 74_Allegato A_AIMAG_def" xfId="1063"/>
    <cellStyle name="Migliaia 75" xfId="1064"/>
    <cellStyle name="Migliaia 75 2" xfId="1065"/>
    <cellStyle name="Migliaia 75 2 2" xfId="2049"/>
    <cellStyle name="Migliaia 75 3" xfId="2050"/>
    <cellStyle name="Migliaia 75_Allegato A_AIMAG_def" xfId="1066"/>
    <cellStyle name="Migliaia 76" xfId="1067"/>
    <cellStyle name="Migliaia 76 2" xfId="1068"/>
    <cellStyle name="Migliaia 76 2 2" xfId="2051"/>
    <cellStyle name="Migliaia 76 3" xfId="2052"/>
    <cellStyle name="Migliaia 76_Allegato A_AIMAG_def" xfId="1069"/>
    <cellStyle name="Migliaia 77" xfId="1070"/>
    <cellStyle name="Migliaia 77 2" xfId="1071"/>
    <cellStyle name="Migliaia 77 2 2" xfId="2053"/>
    <cellStyle name="Migliaia 77 3" xfId="2054"/>
    <cellStyle name="Migliaia 77_Allegato A_AIMAG_def" xfId="1072"/>
    <cellStyle name="Migliaia 78" xfId="1073"/>
    <cellStyle name="Migliaia 78 2" xfId="1074"/>
    <cellStyle name="Migliaia 78 2 2" xfId="2055"/>
    <cellStyle name="Migliaia 78 3" xfId="2056"/>
    <cellStyle name="Migliaia 78_Allegato A_AIMAG_def" xfId="1075"/>
    <cellStyle name="Migliaia 79" xfId="1076"/>
    <cellStyle name="Migliaia 79 2" xfId="1077"/>
    <cellStyle name="Migliaia 79 2 2" xfId="2057"/>
    <cellStyle name="Migliaia 79 3" xfId="2058"/>
    <cellStyle name="Migliaia 79_Allegato A_AIMAG_def" xfId="1078"/>
    <cellStyle name="Migliaia 8" xfId="1079"/>
    <cellStyle name="Migliaia 8 2" xfId="1080"/>
    <cellStyle name="Migliaia 8 2 2" xfId="2059"/>
    <cellStyle name="Migliaia 8 3" xfId="2060"/>
    <cellStyle name="Migliaia 8_Allegato A_AIMAG_def" xfId="1081"/>
    <cellStyle name="Migliaia 80" xfId="1082"/>
    <cellStyle name="Migliaia 80 2" xfId="1083"/>
    <cellStyle name="Migliaia 80 2 2" xfId="2061"/>
    <cellStyle name="Migliaia 80 3" xfId="2062"/>
    <cellStyle name="Migliaia 80_Allegato A_AIMAG_def" xfId="1084"/>
    <cellStyle name="Migliaia 81" xfId="1085"/>
    <cellStyle name="Migliaia 81 2" xfId="1086"/>
    <cellStyle name="Migliaia 81 3" xfId="1087"/>
    <cellStyle name="Migliaia 81_Allegato A_AIMAG_def" xfId="1088"/>
    <cellStyle name="Migliaia 82" xfId="1089"/>
    <cellStyle name="Migliaia 82 2" xfId="2063"/>
    <cellStyle name="Migliaia 83" xfId="1090"/>
    <cellStyle name="Migliaia 83 2" xfId="2064"/>
    <cellStyle name="Migliaia 84" xfId="1091"/>
    <cellStyle name="Migliaia 84 2" xfId="2065"/>
    <cellStyle name="Migliaia 85" xfId="1092"/>
    <cellStyle name="Migliaia 85 2" xfId="2066"/>
    <cellStyle name="Migliaia 86" xfId="1093"/>
    <cellStyle name="Migliaia 86 2" xfId="2067"/>
    <cellStyle name="Migliaia 87" xfId="1094"/>
    <cellStyle name="Migliaia 87 2" xfId="2068"/>
    <cellStyle name="Migliaia 88" xfId="1095"/>
    <cellStyle name="Migliaia 88 2" xfId="2069"/>
    <cellStyle name="Migliaia 89" xfId="1096"/>
    <cellStyle name="Migliaia 9" xfId="1097"/>
    <cellStyle name="Migliaia 9 2" xfId="1098"/>
    <cellStyle name="Migliaia 9 2 2" xfId="2070"/>
    <cellStyle name="Migliaia 9 3" xfId="2071"/>
    <cellStyle name="Migliaia 9_Allegato A_AIMAG_def" xfId="1099"/>
    <cellStyle name="Migliaia 90" xfId="1100"/>
    <cellStyle name="Migliaia 91" xfId="1101"/>
    <cellStyle name="Migliaia 92" xfId="2072"/>
    <cellStyle name="Migliaia 93" xfId="1102"/>
    <cellStyle name="Name" xfId="1103"/>
    <cellStyle name="Name 2" xfId="1104"/>
    <cellStyle name="Name 2 2" xfId="1105"/>
    <cellStyle name="Name 2 3" xfId="1106"/>
    <cellStyle name="Name 2_Allegato A_AIMAG_def" xfId="1107"/>
    <cellStyle name="Name 3" xfId="1108"/>
    <cellStyle name="Name 3 2" xfId="1109"/>
    <cellStyle name="Name 3 3" xfId="1110"/>
    <cellStyle name="Name 3_Allegato A_AIMAG_def" xfId="1111"/>
    <cellStyle name="Name 4" xfId="1112"/>
    <cellStyle name="Name 5" xfId="1113"/>
    <cellStyle name="Name_Allegato A_AIMAG_def" xfId="1114"/>
    <cellStyle name="Neutral" xfId="1115"/>
    <cellStyle name="Neutral 2" xfId="1116"/>
    <cellStyle name="Neutral 2 2" xfId="1117"/>
    <cellStyle name="Neutral 2 3" xfId="1118"/>
    <cellStyle name="Neutral 2_Allegato A_AIMAG_def" xfId="1119"/>
    <cellStyle name="Neutral 3" xfId="1120"/>
    <cellStyle name="Neutral 3 2" xfId="1121"/>
    <cellStyle name="Neutral 3 3" xfId="1122"/>
    <cellStyle name="Neutral 3_Allegato A_AIMAG_def" xfId="1123"/>
    <cellStyle name="Neutral 4" xfId="1124"/>
    <cellStyle name="Neutral 5" xfId="1125"/>
    <cellStyle name="Neutral_Allegato A_AIMAG_def" xfId="1126"/>
    <cellStyle name="New Times Roman" xfId="1127"/>
    <cellStyle name="New Times Roman 2" xfId="1128"/>
    <cellStyle name="New Times Roman 3" xfId="1129"/>
    <cellStyle name="New Times Roman_Allegato A_AIMAG_def" xfId="1130"/>
    <cellStyle name="Non_definito" xfId="1131"/>
    <cellStyle name="Normal - Stile2" xfId="1132"/>
    <cellStyle name="Normal - Stile2 2" xfId="1133"/>
    <cellStyle name="Normal - Stile2 2 2" xfId="1134"/>
    <cellStyle name="Normal - Stile2 2 3" xfId="1135"/>
    <cellStyle name="Normal - Stile2 2_Allegato A_AIMAG_def" xfId="1136"/>
    <cellStyle name="Normal - Stile2 3" xfId="1137"/>
    <cellStyle name="Normal - Stile2 3 2" xfId="1138"/>
    <cellStyle name="Normal - Stile2 3 3" xfId="1139"/>
    <cellStyle name="Normal - Stile2 3_Allegato A_AIMAG_def" xfId="1140"/>
    <cellStyle name="Normal - Stile2 4" xfId="1141"/>
    <cellStyle name="Normal - Stile2 5" xfId="1142"/>
    <cellStyle name="Normal - Stile2_Allegato A_AIMAG_def" xfId="1143"/>
    <cellStyle name="Normal - Stile3" xfId="1144"/>
    <cellStyle name="Normal - Stile3 2" xfId="1145"/>
    <cellStyle name="Normal - Stile3 2 2" xfId="1146"/>
    <cellStyle name="Normal - Stile3 2 3" xfId="1147"/>
    <cellStyle name="Normal - Stile3 2_Allegato A_AIMAG_def" xfId="1148"/>
    <cellStyle name="Normal - Stile3 3" xfId="1149"/>
    <cellStyle name="Normal - Stile3 3 2" xfId="1150"/>
    <cellStyle name="Normal - Stile3 3 3" xfId="1151"/>
    <cellStyle name="Normal - Stile3 3_Allegato A_AIMAG_def" xfId="1152"/>
    <cellStyle name="Normal - Stile3 4" xfId="1153"/>
    <cellStyle name="Normal - Stile3 5" xfId="1154"/>
    <cellStyle name="Normal - Stile3_Allegato A_AIMAG_def" xfId="1155"/>
    <cellStyle name="Normal - Stile4" xfId="1156"/>
    <cellStyle name="Normal - Stile4 2" xfId="1157"/>
    <cellStyle name="Normal - Stile4 2 2" xfId="1158"/>
    <cellStyle name="Normal - Stile4 2 3" xfId="1159"/>
    <cellStyle name="Normal - Stile4 2_Allegato A_AIMAG_def" xfId="1160"/>
    <cellStyle name="Normal - Stile4 3" xfId="1161"/>
    <cellStyle name="Normal - Stile4 3 2" xfId="1162"/>
    <cellStyle name="Normal - Stile4 3 3" xfId="1163"/>
    <cellStyle name="Normal - Stile4 3_Allegato A_AIMAG_def" xfId="1164"/>
    <cellStyle name="Normal - Stile4 4" xfId="1165"/>
    <cellStyle name="Normal - Stile4 5" xfId="1166"/>
    <cellStyle name="Normal - Stile4_Allegato A_AIMAG_def" xfId="1167"/>
    <cellStyle name="Normal - Stile5" xfId="1168"/>
    <cellStyle name="Normal - Stile5 2" xfId="1169"/>
    <cellStyle name="Normal - Stile5 2 2" xfId="1170"/>
    <cellStyle name="Normal - Stile5 2 3" xfId="1171"/>
    <cellStyle name="Normal - Stile5 2_Allegato A_AIMAG_def" xfId="1172"/>
    <cellStyle name="Normal - Stile5 3" xfId="1173"/>
    <cellStyle name="Normal - Stile5 3 2" xfId="1174"/>
    <cellStyle name="Normal - Stile5 3 3" xfId="1175"/>
    <cellStyle name="Normal - Stile5 3_Allegato A_AIMAG_def" xfId="1176"/>
    <cellStyle name="Normal - Stile5 4" xfId="1177"/>
    <cellStyle name="Normal - Stile5 5" xfId="1178"/>
    <cellStyle name="Normal - Stile5_Allegato A_AIMAG_def" xfId="1179"/>
    <cellStyle name="Normal_321st" xfId="1180"/>
    <cellStyle name="Normale" xfId="0" builtinId="0"/>
    <cellStyle name="Normale 10" xfId="1181"/>
    <cellStyle name="Normale 10 2" xfId="1182"/>
    <cellStyle name="Normale 10 3" xfId="1183"/>
    <cellStyle name="Normale 10_Allegato A_AIMAG_def" xfId="1184"/>
    <cellStyle name="Normale 11" xfId="1185"/>
    <cellStyle name="Normale 11 2" xfId="1186"/>
    <cellStyle name="Normale 11 3" xfId="1187"/>
    <cellStyle name="Normale 11_Allegato A_AIMAG_def" xfId="1188"/>
    <cellStyle name="Normale 12" xfId="1189"/>
    <cellStyle name="Normale 12 2" xfId="1190"/>
    <cellStyle name="Normale 12 3" xfId="1191"/>
    <cellStyle name="Normale 12_Allegato A_AIMAG_def" xfId="1192"/>
    <cellStyle name="Normale 13" xfId="1193"/>
    <cellStyle name="Normale 13 2" xfId="1194"/>
    <cellStyle name="Normale 13 3" xfId="1195"/>
    <cellStyle name="Normale 13_Allegato A_AIMAG_def" xfId="1196"/>
    <cellStyle name="Normale 14" xfId="1197"/>
    <cellStyle name="Normale 14 2" xfId="1198"/>
    <cellStyle name="Normale 14 3" xfId="1199"/>
    <cellStyle name="Normale 14 4" xfId="1200"/>
    <cellStyle name="Normale 14 5" xfId="2073"/>
    <cellStyle name="Normale 14_Allegato A_AIMAG_def" xfId="1201"/>
    <cellStyle name="Normale 15" xfId="1202"/>
    <cellStyle name="Normale 15 2" xfId="1203"/>
    <cellStyle name="Normale 15_Allegato A_AIMAG_def" xfId="1204"/>
    <cellStyle name="Normale 16" xfId="1205"/>
    <cellStyle name="Normale 17" xfId="1206"/>
    <cellStyle name="Normale 18" xfId="1207"/>
    <cellStyle name="Normale 19" xfId="1208"/>
    <cellStyle name="Normale 2" xfId="1209"/>
    <cellStyle name="Normale 2 2" xfId="1210"/>
    <cellStyle name="Normale 2 2 2" xfId="1211"/>
    <cellStyle name="Normale 2 2 2 2" xfId="1212"/>
    <cellStyle name="Normale 2 2 2 3" xfId="1213"/>
    <cellStyle name="Normale 2 2 2_Allegato A_AIMAG_def" xfId="1214"/>
    <cellStyle name="Normale 2 2 3" xfId="1215"/>
    <cellStyle name="Normale 2 2 3 2" xfId="1216"/>
    <cellStyle name="Normale 2 2 3 3" xfId="1217"/>
    <cellStyle name="Normale 2 2 3_Allegato A_AIMAG_def" xfId="1218"/>
    <cellStyle name="Normale 2 2 4" xfId="1219"/>
    <cellStyle name="Normale 2 2 5" xfId="1220"/>
    <cellStyle name="Normale 2 2_Allegato A_AIMAG_def" xfId="1221"/>
    <cellStyle name="Normale 2 3" xfId="1222"/>
    <cellStyle name="Normale 2 3 2" xfId="1223"/>
    <cellStyle name="Normale 2 3 3" xfId="1224"/>
    <cellStyle name="Normale 2 3_Allegato A_AIMAG_def" xfId="1225"/>
    <cellStyle name="Normale 2 4" xfId="1226"/>
    <cellStyle name="Normale 2 4 2" xfId="1227"/>
    <cellStyle name="Normale 2 4 3" xfId="1228"/>
    <cellStyle name="Normale 2 4_Allegato A_AIMAG_def" xfId="1229"/>
    <cellStyle name="Normale 2 5" xfId="1230"/>
    <cellStyle name="Normale 2 5 2" xfId="1231"/>
    <cellStyle name="Normale 2 5 3" xfId="1232"/>
    <cellStyle name="Normale 2 5_Allegato A_AIMAG_def" xfId="1233"/>
    <cellStyle name="Normale 2 6" xfId="1234"/>
    <cellStyle name="Normale 2 6 2" xfId="1235"/>
    <cellStyle name="Normale 2 6 3" xfId="1236"/>
    <cellStyle name="Normale 2 6_Allegato A_AIMAG_def" xfId="1237"/>
    <cellStyle name="Normale 2 7" xfId="1238"/>
    <cellStyle name="Normale 2 8" xfId="1239"/>
    <cellStyle name="Normale 2 9" xfId="1240"/>
    <cellStyle name="Normale 2_Allegato A_AIMAG_def" xfId="1241"/>
    <cellStyle name="Normale 2_DELIBERA 19.12investimenti_approvata" xfId="2085"/>
    <cellStyle name="Normale 20" xfId="1242"/>
    <cellStyle name="Normale 21" xfId="1243"/>
    <cellStyle name="Normale 22" xfId="1244"/>
    <cellStyle name="Normale 23" xfId="1245"/>
    <cellStyle name="Normale 24" xfId="1246"/>
    <cellStyle name="Normale 25" xfId="1247"/>
    <cellStyle name="Normale 26" xfId="1248"/>
    <cellStyle name="Normale 27" xfId="1249"/>
    <cellStyle name="Normale 28" xfId="1250"/>
    <cellStyle name="Normale 29" xfId="1251"/>
    <cellStyle name="Normale 3" xfId="1252"/>
    <cellStyle name="Normale 3 2" xfId="1253"/>
    <cellStyle name="Normale 3 2 2" xfId="1254"/>
    <cellStyle name="Normale 3 2 2 2" xfId="1255"/>
    <cellStyle name="Normale 3 2 2 3" xfId="1256"/>
    <cellStyle name="Normale 3 2 2_Allegato A_AIMAG_def" xfId="1257"/>
    <cellStyle name="Normale 3 2 3" xfId="1258"/>
    <cellStyle name="Normale 3 2 3 2" xfId="1259"/>
    <cellStyle name="Normale 3 2 3 3" xfId="1260"/>
    <cellStyle name="Normale 3 2 3_Allegato A_AIMAG_def" xfId="1261"/>
    <cellStyle name="Normale 3 2 4" xfId="1262"/>
    <cellStyle name="Normale 3 2 5" xfId="1263"/>
    <cellStyle name="Normale 3 2_Allegato A_AIMAG_def" xfId="1264"/>
    <cellStyle name="Normale 3 3" xfId="1265"/>
    <cellStyle name="Normale 3 3 2" xfId="1266"/>
    <cellStyle name="Normale 3 3 3" xfId="1267"/>
    <cellStyle name="Normale 3 3_Allegato A_AIMAG_def" xfId="1268"/>
    <cellStyle name="Normale 3 4" xfId="1269"/>
    <cellStyle name="Normale 3 4 2" xfId="1270"/>
    <cellStyle name="Normale 3 4 3" xfId="1271"/>
    <cellStyle name="Normale 3 4_Allegato A_AIMAG_def" xfId="1272"/>
    <cellStyle name="Normale 3 5" xfId="1273"/>
    <cellStyle name="Normale 3 6" xfId="1274"/>
    <cellStyle name="Normale 3 7" xfId="2074"/>
    <cellStyle name="Normale 3_Allegato A_AIMAG_def" xfId="1275"/>
    <cellStyle name="Normale 30" xfId="1276"/>
    <cellStyle name="Normale 31" xfId="1277"/>
    <cellStyle name="Normale 32" xfId="1278"/>
    <cellStyle name="Normale 33" xfId="1279"/>
    <cellStyle name="Normale 34" xfId="1280"/>
    <cellStyle name="Normale 35" xfId="1281"/>
    <cellStyle name="Normale 36" xfId="1282"/>
    <cellStyle name="Normale 37" xfId="1283"/>
    <cellStyle name="Normale 38" xfId="1284"/>
    <cellStyle name="Normale 39" xfId="1285"/>
    <cellStyle name="Normale 4" xfId="1286"/>
    <cellStyle name="Normale 4 2" xfId="1287"/>
    <cellStyle name="Normale 4 2 2" xfId="1288"/>
    <cellStyle name="Normale 4 2 3" xfId="1289"/>
    <cellStyle name="Normale 4 2_Allegato A_AIMAG_def" xfId="1290"/>
    <cellStyle name="Normale 4 3" xfId="1291"/>
    <cellStyle name="Normale 4 3 2" xfId="1292"/>
    <cellStyle name="Normale 4 3 3" xfId="1293"/>
    <cellStyle name="Normale 4 3_Allegato A_AIMAG_def" xfId="1294"/>
    <cellStyle name="Normale 4 4" xfId="1295"/>
    <cellStyle name="Normale 4 5" xfId="1296"/>
    <cellStyle name="Normale 4_Allegato A_AIMAG_def" xfId="1297"/>
    <cellStyle name="Normale 40" xfId="1298"/>
    <cellStyle name="Normale 41" xfId="1299"/>
    <cellStyle name="Normale 42" xfId="1300"/>
    <cellStyle name="Normale 43" xfId="1301"/>
    <cellStyle name="Normale 44" xfId="1302"/>
    <cellStyle name="Normale 45" xfId="1303"/>
    <cellStyle name="Normale 46" xfId="1304"/>
    <cellStyle name="Normale 47" xfId="1305"/>
    <cellStyle name="Normale 48" xfId="1306"/>
    <cellStyle name="Normale 49" xfId="1307"/>
    <cellStyle name="Normale 5" xfId="1308"/>
    <cellStyle name="Normale 5 2" xfId="1309"/>
    <cellStyle name="Normale 5 2 2" xfId="1310"/>
    <cellStyle name="Normale 5 2 3" xfId="1311"/>
    <cellStyle name="Normale 5 2_Allegato A_AIMAG_def" xfId="1312"/>
    <cellStyle name="Normale 5 3" xfId="1313"/>
    <cellStyle name="Normale 5 4" xfId="1314"/>
    <cellStyle name="Normale 5_Allegato A_AIMAG_def" xfId="1315"/>
    <cellStyle name="Normale 50" xfId="1316"/>
    <cellStyle name="Normale 51" xfId="1317"/>
    <cellStyle name="Normale 52" xfId="1318"/>
    <cellStyle name="Normale 53" xfId="1319"/>
    <cellStyle name="Normale 54" xfId="1320"/>
    <cellStyle name="Normale 55" xfId="1321"/>
    <cellStyle name="Normale 56" xfId="1322"/>
    <cellStyle name="Normale 57" xfId="1323"/>
    <cellStyle name="Normale 58" xfId="1324"/>
    <cellStyle name="Normale 59" xfId="1325"/>
    <cellStyle name="Normale 6" xfId="1326"/>
    <cellStyle name="Normale 6 2" xfId="1327"/>
    <cellStyle name="Normale 6 2 2" xfId="1328"/>
    <cellStyle name="Normale 6 2 3" xfId="1329"/>
    <cellStyle name="Normale 6 2_Allegato A_AIMAG_def" xfId="1330"/>
    <cellStyle name="Normale 6 3" xfId="1331"/>
    <cellStyle name="Normale 6 4" xfId="1332"/>
    <cellStyle name="Normale 6_Allegato A_AIMAG_def" xfId="1333"/>
    <cellStyle name="Normale 60" xfId="1794"/>
    <cellStyle name="Normale 61" xfId="1795"/>
    <cellStyle name="Normale 61 2" xfId="2082"/>
    <cellStyle name="Normale 62" xfId="1800"/>
    <cellStyle name="Normale 67" xfId="2081"/>
    <cellStyle name="Normale 69" xfId="2083"/>
    <cellStyle name="Normale 7" xfId="1334"/>
    <cellStyle name="Normale 7 2" xfId="1335"/>
    <cellStyle name="Normale 7 3" xfId="1336"/>
    <cellStyle name="Normale 7_Allegato A_AIMAG_def" xfId="1337"/>
    <cellStyle name="Normale 8" xfId="1338"/>
    <cellStyle name="Normale 8 2" xfId="1339"/>
    <cellStyle name="Normale 8 3" xfId="1340"/>
    <cellStyle name="Normale 8_Allegato A_AIMAG_def" xfId="1341"/>
    <cellStyle name="Normale 9" xfId="1342"/>
    <cellStyle name="Normale 9 2" xfId="1343"/>
    <cellStyle name="Normale 9 3" xfId="1344"/>
    <cellStyle name="Normale 9 4" xfId="2075"/>
    <cellStyle name="Normale 9_Allegato A_AIMAG_def" xfId="1345"/>
    <cellStyle name="Note" xfId="1346"/>
    <cellStyle name="Note 2" xfId="1347"/>
    <cellStyle name="Note 2 2" xfId="1348"/>
    <cellStyle name="Note 2 3" xfId="1349"/>
    <cellStyle name="Note 2_Allegato A_AIMAG_def" xfId="1350"/>
    <cellStyle name="Note 3" xfId="1351"/>
    <cellStyle name="Note 3 2" xfId="1352"/>
    <cellStyle name="Note 3 3" xfId="1353"/>
    <cellStyle name="Note 3_Allegato A_AIMAG_def" xfId="1354"/>
    <cellStyle name="Note 4" xfId="1355"/>
    <cellStyle name="Note 5" xfId="1356"/>
    <cellStyle name="Note_Allegato A_AIMAG_def" xfId="1357"/>
    <cellStyle name="Number" xfId="1358"/>
    <cellStyle name="Output 2" xfId="1359"/>
    <cellStyle name="Output 2 2" xfId="1360"/>
    <cellStyle name="Output 2 3" xfId="1361"/>
    <cellStyle name="Output 2_Allegato A_AIMAG_def" xfId="1362"/>
    <cellStyle name="Percen - Stile6" xfId="1363"/>
    <cellStyle name="Percen - Stile6 2" xfId="1364"/>
    <cellStyle name="Percen - Stile6 2 2" xfId="1365"/>
    <cellStyle name="Percen - Stile6 2 3" xfId="1366"/>
    <cellStyle name="Percen - Stile6 2_Allegato A_AIMAG_def" xfId="1367"/>
    <cellStyle name="Percen - Stile6 3" xfId="1368"/>
    <cellStyle name="Percen - Stile6 3 2" xfId="1369"/>
    <cellStyle name="Percen - Stile6 3 3" xfId="1370"/>
    <cellStyle name="Percen - Stile6 3_Allegato A_AIMAG_def" xfId="1371"/>
    <cellStyle name="Percen - Stile6 4" xfId="1372"/>
    <cellStyle name="Percen - Stile6 5" xfId="1373"/>
    <cellStyle name="Percen - Stile6_Allegato A_AIMAG_def" xfId="1374"/>
    <cellStyle name="Percen - Stile7" xfId="1375"/>
    <cellStyle name="Percen - Stile7 2" xfId="1376"/>
    <cellStyle name="Percen - Stile7 2 2" xfId="1377"/>
    <cellStyle name="Percen - Stile7 2 3" xfId="1378"/>
    <cellStyle name="Percen - Stile7 2_Allegato A_AIMAG_def" xfId="1379"/>
    <cellStyle name="Percen - Stile7 3" xfId="1380"/>
    <cellStyle name="Percen - Stile7 3 2" xfId="1381"/>
    <cellStyle name="Percen - Stile7 3 3" xfId="1382"/>
    <cellStyle name="Percen - Stile7 3_Allegato A_AIMAG_def" xfId="1383"/>
    <cellStyle name="Percen - Stile7 4" xfId="1384"/>
    <cellStyle name="Percen - Stile7 5" xfId="1385"/>
    <cellStyle name="Percen - Stile7_Allegato A_AIMAG_def" xfId="1386"/>
    <cellStyle name="Percen - Stile8" xfId="1387"/>
    <cellStyle name="Percen - Stile8 2" xfId="1388"/>
    <cellStyle name="Percen - Stile8 2 2" xfId="1389"/>
    <cellStyle name="Percen - Stile8 2 3" xfId="1390"/>
    <cellStyle name="Percen - Stile8 2_Allegato A_AIMAG_def" xfId="1391"/>
    <cellStyle name="Percen - Stile8 3" xfId="1392"/>
    <cellStyle name="Percen - Stile8 3 2" xfId="1393"/>
    <cellStyle name="Percen - Stile8 3 3" xfId="1394"/>
    <cellStyle name="Percen - Stile8 3_Allegato A_AIMAG_def" xfId="1395"/>
    <cellStyle name="Percen - Stile8 4" xfId="1396"/>
    <cellStyle name="Percen - Stile8 5" xfId="1397"/>
    <cellStyle name="Percen - Stile8_Allegato A_AIMAG_def" xfId="1398"/>
    <cellStyle name="Percentage" xfId="1399"/>
    <cellStyle name="Percentuale" xfId="2084" builtinId="5"/>
    <cellStyle name="Percentuale 2" xfId="1400"/>
    <cellStyle name="Percentuale 2 2" xfId="1401"/>
    <cellStyle name="Percentuale 2 3" xfId="1402"/>
    <cellStyle name="Percentuale 2 4" xfId="2076"/>
    <cellStyle name="Percentuale 2_Allegato A_AIMAG_def" xfId="1403"/>
    <cellStyle name="Percentuale 3" xfId="1404"/>
    <cellStyle name="Percentuale 3 2" xfId="1405"/>
    <cellStyle name="Percentuale 3 3" xfId="1406"/>
    <cellStyle name="Percentuale 3 3 2" xfId="2077"/>
    <cellStyle name="Percentuale 3_Allegato A_AIMAG_def" xfId="1407"/>
    <cellStyle name="Percentuale 4" xfId="1408"/>
    <cellStyle name="Percentuale 4 2" xfId="1409"/>
    <cellStyle name="Percentuale 4 2 2" xfId="2078"/>
    <cellStyle name="Percentuale 4 3" xfId="2079"/>
    <cellStyle name="Percentuale 4_Allegato A_AIMAG_def" xfId="1410"/>
    <cellStyle name="Percentuale 5" xfId="2080"/>
    <cellStyle name="Ratio" xfId="1411"/>
    <cellStyle name="Row Heading" xfId="1412"/>
    <cellStyle name="Row Heading 2" xfId="1413"/>
    <cellStyle name="Row Heading 2 2" xfId="1414"/>
    <cellStyle name="Row Heading 2 3" xfId="1415"/>
    <cellStyle name="Row Heading 2_Allegato A_AIMAG_def" xfId="1416"/>
    <cellStyle name="Row Heading 3" xfId="1417"/>
    <cellStyle name="Row Heading 3 2" xfId="1418"/>
    <cellStyle name="Row Heading 3 3" xfId="1419"/>
    <cellStyle name="Row Heading 3_Allegato A_AIMAG_def" xfId="1420"/>
    <cellStyle name="Row Heading 4" xfId="1421"/>
    <cellStyle name="Row Heading 5" xfId="1422"/>
    <cellStyle name="Row Heading_Allegato A_AIMAG_def" xfId="1423"/>
    <cellStyle name="RowLevel_1_BE (2)" xfId="1424"/>
    <cellStyle name="SAPBEXaggData" xfId="1425"/>
    <cellStyle name="SAPBEXaggDataEmph" xfId="1426"/>
    <cellStyle name="SAPBEXaggExc1" xfId="1427"/>
    <cellStyle name="SAPBEXaggExc1Emph" xfId="1428"/>
    <cellStyle name="SAPBEXaggExc2" xfId="1429"/>
    <cellStyle name="SAPBEXaggExc2Emph" xfId="1430"/>
    <cellStyle name="SAPBEXaggItem" xfId="1431"/>
    <cellStyle name="SAPBEXaggItemX" xfId="1432"/>
    <cellStyle name="SAPBEXbackground" xfId="1433"/>
    <cellStyle name="SAPBEXbackground 2" xfId="1434"/>
    <cellStyle name="SAPBEXbackground 2 2" xfId="1435"/>
    <cellStyle name="SAPBEXbackground 2 3" xfId="1436"/>
    <cellStyle name="SAPBEXbackground 2_Allegato A_AIMAG_def" xfId="1437"/>
    <cellStyle name="SAPBEXbackground 3" xfId="1438"/>
    <cellStyle name="SAPBEXbackground 4" xfId="1439"/>
    <cellStyle name="SAPBEXbackground_Allegato A_AIMAG_def" xfId="1440"/>
    <cellStyle name="SAPBEXchaText" xfId="1441"/>
    <cellStyle name="SAPBEXchaText 2" xfId="1442"/>
    <cellStyle name="SAPBEXchaText 2 2" xfId="1443"/>
    <cellStyle name="SAPBEXchaText 2 3" xfId="1444"/>
    <cellStyle name="SAPBEXchaText 2_Allegato A_AIMAG_def" xfId="1445"/>
    <cellStyle name="SAPBEXchaText 3" xfId="1446"/>
    <cellStyle name="SAPBEXchaText 3 2" xfId="1447"/>
    <cellStyle name="SAPBEXchaText 3 3" xfId="1448"/>
    <cellStyle name="SAPBEXchaText 3_Allegato A_AIMAG_def" xfId="1449"/>
    <cellStyle name="SAPBEXchaText 4" xfId="1450"/>
    <cellStyle name="SAPBEXchaText 4 2" xfId="1451"/>
    <cellStyle name="SAPBEXchaText 4 3" xfId="1452"/>
    <cellStyle name="SAPBEXchaText 4_Allegato A_AIMAG_def" xfId="1453"/>
    <cellStyle name="SAPBEXchaText 5" xfId="1454"/>
    <cellStyle name="SAPBEXchaText 6" xfId="1455"/>
    <cellStyle name="SAPBEXchaText_Allegato A_AIMAG_def" xfId="1456"/>
    <cellStyle name="SAPBEXexcBad7" xfId="1457"/>
    <cellStyle name="SAPBEXexcBad8" xfId="1458"/>
    <cellStyle name="SAPBEXexcBad9" xfId="1459"/>
    <cellStyle name="SAPBEXexcCritical4" xfId="1460"/>
    <cellStyle name="SAPBEXexcCritical5" xfId="1461"/>
    <cellStyle name="SAPBEXexcCritical6" xfId="1462"/>
    <cellStyle name="SAPBEXexcGood1" xfId="1463"/>
    <cellStyle name="SAPBEXexcGood2" xfId="1464"/>
    <cellStyle name="SAPBEXexcGood3" xfId="1465"/>
    <cellStyle name="SAPBEXfilterDrill" xfId="1466"/>
    <cellStyle name="SAPBEXfilterItem" xfId="1467"/>
    <cellStyle name="SAPBEXfilterText" xfId="1468"/>
    <cellStyle name="SAPBEXformats" xfId="1469"/>
    <cellStyle name="SAPBEXformats 2" xfId="1470"/>
    <cellStyle name="SAPBEXformats 2 2" xfId="1471"/>
    <cellStyle name="SAPBEXformats 2 3" xfId="1472"/>
    <cellStyle name="SAPBEXformats 2_Allegato A_AIMAG_def" xfId="1473"/>
    <cellStyle name="SAPBEXformats 3" xfId="1474"/>
    <cellStyle name="SAPBEXformats 3 2" xfId="1475"/>
    <cellStyle name="SAPBEXformats 3 3" xfId="1476"/>
    <cellStyle name="SAPBEXformats 3_Allegato A_AIMAG_def" xfId="1477"/>
    <cellStyle name="SAPBEXformats 4" xfId="1478"/>
    <cellStyle name="SAPBEXformats 4 2" xfId="1479"/>
    <cellStyle name="SAPBEXformats 4 3" xfId="1480"/>
    <cellStyle name="SAPBEXformats 4_Allegato A_AIMAG_def" xfId="1481"/>
    <cellStyle name="SAPBEXformats 5" xfId="1482"/>
    <cellStyle name="SAPBEXformats 6" xfId="1483"/>
    <cellStyle name="SAPBEXformats_Allegato A_AIMAG_def" xfId="1484"/>
    <cellStyle name="SAPBEXheaderData" xfId="1485"/>
    <cellStyle name="SAPBEXheaderItem" xfId="1486"/>
    <cellStyle name="SAPBEXheaderRowOne" xfId="1487"/>
    <cellStyle name="SAPBEXheaderRowOne 2" xfId="1488"/>
    <cellStyle name="SAPBEXheaderRowOne 2 2" xfId="1489"/>
    <cellStyle name="SAPBEXheaderRowOne 2 3" xfId="1490"/>
    <cellStyle name="SAPBEXheaderRowOne 2_Allegato A_AIMAG_def" xfId="1491"/>
    <cellStyle name="SAPBEXheaderRowOne 3" xfId="1492"/>
    <cellStyle name="SAPBEXheaderRowOne 4" xfId="1493"/>
    <cellStyle name="SAPBEXheaderRowOne_Allegato A_AIMAG_def" xfId="1494"/>
    <cellStyle name="SAPBEXheaderRowThree" xfId="1495"/>
    <cellStyle name="SAPBEXheaderRowThree 2" xfId="1496"/>
    <cellStyle name="SAPBEXheaderRowThree 2 2" xfId="1497"/>
    <cellStyle name="SAPBEXheaderRowThree 2 3" xfId="1498"/>
    <cellStyle name="SAPBEXheaderRowThree 2_Allegato A_AIMAG_def" xfId="1499"/>
    <cellStyle name="SAPBEXheaderRowThree 3" xfId="1500"/>
    <cellStyle name="SAPBEXheaderRowThree 4" xfId="1501"/>
    <cellStyle name="SAPBEXheaderRowThree_Allegato A_AIMAG_def" xfId="1502"/>
    <cellStyle name="SAPBEXheaderRowTwo" xfId="1503"/>
    <cellStyle name="SAPBEXheaderRowTwo 2" xfId="1504"/>
    <cellStyle name="SAPBEXheaderRowTwo 3" xfId="1505"/>
    <cellStyle name="SAPBEXheaderRowTwo_Allegato A_AIMAG_def" xfId="1506"/>
    <cellStyle name="SAPBEXheaderSingleRow" xfId="1507"/>
    <cellStyle name="SAPBEXheaderSingleRow 2" xfId="1508"/>
    <cellStyle name="SAPBEXheaderSingleRow 2 2" xfId="1509"/>
    <cellStyle name="SAPBEXheaderSingleRow 2 3" xfId="1510"/>
    <cellStyle name="SAPBEXheaderSingleRow 2_Allegato A_AIMAG_def" xfId="1511"/>
    <cellStyle name="SAPBEXheaderSingleRow 3" xfId="1512"/>
    <cellStyle name="SAPBEXheaderSingleRow 4" xfId="1513"/>
    <cellStyle name="SAPBEXheaderSingleRow_Allegato A_AIMAG_def" xfId="1514"/>
    <cellStyle name="SAPBEXheaderText" xfId="1515"/>
    <cellStyle name="SAPBEXHLevel0" xfId="1516"/>
    <cellStyle name="SAPBEXHLevel0 2" xfId="1517"/>
    <cellStyle name="SAPBEXHLevel0 2 2" xfId="1518"/>
    <cellStyle name="SAPBEXHLevel0 2 3" xfId="1519"/>
    <cellStyle name="SAPBEXHLevel0 2_Allegato A_AIMAG_def" xfId="1520"/>
    <cellStyle name="SAPBEXHLevel0 3" xfId="1521"/>
    <cellStyle name="SAPBEXHLevel0 3 2" xfId="1522"/>
    <cellStyle name="SAPBEXHLevel0 3 3" xfId="1523"/>
    <cellStyle name="SAPBEXHLevel0 3_Allegato A_AIMAG_def" xfId="1524"/>
    <cellStyle name="SAPBEXHLevel0 4" xfId="1525"/>
    <cellStyle name="SAPBEXHLevel0 4 2" xfId="1526"/>
    <cellStyle name="SAPBEXHLevel0 4 3" xfId="1527"/>
    <cellStyle name="SAPBEXHLevel0 4_Allegato A_AIMAG_def" xfId="1528"/>
    <cellStyle name="SAPBEXHLevel0 5" xfId="1529"/>
    <cellStyle name="SAPBEXHLevel0 6" xfId="1530"/>
    <cellStyle name="SAPBEXHLevel0_Allegato A_AIMAG_def" xfId="1531"/>
    <cellStyle name="SAPBEXHLevel0X" xfId="1532"/>
    <cellStyle name="SAPBEXHLevel0X 2" xfId="1533"/>
    <cellStyle name="SAPBEXHLevel0X 2 2" xfId="1534"/>
    <cellStyle name="SAPBEXHLevel0X 2 3" xfId="1535"/>
    <cellStyle name="SAPBEXHLevel0X 2_Allegato A_AIMAG_def" xfId="1536"/>
    <cellStyle name="SAPBEXHLevel0X 3" xfId="1537"/>
    <cellStyle name="SAPBEXHLevel0X 3 2" xfId="1538"/>
    <cellStyle name="SAPBEXHLevel0X 3 3" xfId="1539"/>
    <cellStyle name="SAPBEXHLevel0X 3_Allegato A_AIMAG_def" xfId="1540"/>
    <cellStyle name="SAPBEXHLevel0X 4" xfId="1541"/>
    <cellStyle name="SAPBEXHLevel0X 4 2" xfId="1542"/>
    <cellStyle name="SAPBEXHLevel0X 4 3" xfId="1543"/>
    <cellStyle name="SAPBEXHLevel0X 4_Allegato A_AIMAG_def" xfId="1544"/>
    <cellStyle name="SAPBEXHLevel0X 5" xfId="1545"/>
    <cellStyle name="SAPBEXHLevel0X 6" xfId="1546"/>
    <cellStyle name="SAPBEXHLevel0X_Allegato A_AIMAG_def" xfId="1547"/>
    <cellStyle name="SAPBEXHLevel1" xfId="1548"/>
    <cellStyle name="SAPBEXHLevel1 2" xfId="1549"/>
    <cellStyle name="SAPBEXHLevel1 2 2" xfId="1550"/>
    <cellStyle name="SAPBEXHLevel1 2 3" xfId="1551"/>
    <cellStyle name="SAPBEXHLevel1 2_Allegato A_AIMAG_def" xfId="1552"/>
    <cellStyle name="SAPBEXHLevel1 3" xfId="1553"/>
    <cellStyle name="SAPBEXHLevel1 3 2" xfId="1554"/>
    <cellStyle name="SAPBEXHLevel1 3 3" xfId="1555"/>
    <cellStyle name="SAPBEXHLevel1 3_Allegato A_AIMAG_def" xfId="1556"/>
    <cellStyle name="SAPBEXHLevel1 4" xfId="1557"/>
    <cellStyle name="SAPBEXHLevel1 4 2" xfId="1558"/>
    <cellStyle name="SAPBEXHLevel1 4 3" xfId="1559"/>
    <cellStyle name="SAPBEXHLevel1 4_Allegato A_AIMAG_def" xfId="1560"/>
    <cellStyle name="SAPBEXHLevel1 5" xfId="1561"/>
    <cellStyle name="SAPBEXHLevel1 6" xfId="1562"/>
    <cellStyle name="SAPBEXHLevel1_Allegato A_AIMAG_def" xfId="1563"/>
    <cellStyle name="SAPBEXHLevel1X" xfId="1564"/>
    <cellStyle name="SAPBEXHLevel1X 2" xfId="1565"/>
    <cellStyle name="SAPBEXHLevel1X 2 2" xfId="1566"/>
    <cellStyle name="SAPBEXHLevel1X 2 3" xfId="1567"/>
    <cellStyle name="SAPBEXHLevel1X 2_Allegato A_AIMAG_def" xfId="1568"/>
    <cellStyle name="SAPBEXHLevel1X 3" xfId="1569"/>
    <cellStyle name="SAPBEXHLevel1X 3 2" xfId="1570"/>
    <cellStyle name="SAPBEXHLevel1X 3 3" xfId="1571"/>
    <cellStyle name="SAPBEXHLevel1X 3_Allegato A_AIMAG_def" xfId="1572"/>
    <cellStyle name="SAPBEXHLevel1X 4" xfId="1573"/>
    <cellStyle name="SAPBEXHLevel1X 4 2" xfId="1574"/>
    <cellStyle name="SAPBEXHLevel1X 4 3" xfId="1575"/>
    <cellStyle name="SAPBEXHLevel1X 4_Allegato A_AIMAG_def" xfId="1576"/>
    <cellStyle name="SAPBEXHLevel1X 5" xfId="1577"/>
    <cellStyle name="SAPBEXHLevel1X 6" xfId="1578"/>
    <cellStyle name="SAPBEXHLevel1X_Allegato A_AIMAG_def" xfId="1579"/>
    <cellStyle name="SAPBEXHLevel2" xfId="1580"/>
    <cellStyle name="SAPBEXHLevel2 2" xfId="1581"/>
    <cellStyle name="SAPBEXHLevel2 2 2" xfId="1582"/>
    <cellStyle name="SAPBEXHLevel2 2 3" xfId="1583"/>
    <cellStyle name="SAPBEXHLevel2 2_Allegato A_AIMAG_def" xfId="1584"/>
    <cellStyle name="SAPBEXHLevel2 3" xfId="1585"/>
    <cellStyle name="SAPBEXHLevel2 3 2" xfId="1586"/>
    <cellStyle name="SAPBEXHLevel2 3 3" xfId="1587"/>
    <cellStyle name="SAPBEXHLevel2 3_Allegato A_AIMAG_def" xfId="1588"/>
    <cellStyle name="SAPBEXHLevel2 4" xfId="1589"/>
    <cellStyle name="SAPBEXHLevel2 4 2" xfId="1590"/>
    <cellStyle name="SAPBEXHLevel2 4 3" xfId="1591"/>
    <cellStyle name="SAPBEXHLevel2 4_Allegato A_AIMAG_def" xfId="1592"/>
    <cellStyle name="SAPBEXHLevel2 5" xfId="1593"/>
    <cellStyle name="SAPBEXHLevel2 6" xfId="1594"/>
    <cellStyle name="SAPBEXHLevel2_Allegato A_AIMAG_def" xfId="1595"/>
    <cellStyle name="SAPBEXHLevel2X" xfId="1596"/>
    <cellStyle name="SAPBEXHLevel2X 2" xfId="1597"/>
    <cellStyle name="SAPBEXHLevel2X 2 2" xfId="1598"/>
    <cellStyle name="SAPBEXHLevel2X 2 3" xfId="1599"/>
    <cellStyle name="SAPBEXHLevel2X 2_Allegato A_AIMAG_def" xfId="1600"/>
    <cellStyle name="SAPBEXHLevel2X 3" xfId="1601"/>
    <cellStyle name="SAPBEXHLevel2X 3 2" xfId="1602"/>
    <cellStyle name="SAPBEXHLevel2X 3 3" xfId="1603"/>
    <cellStyle name="SAPBEXHLevel2X 3_Allegato A_AIMAG_def" xfId="1604"/>
    <cellStyle name="SAPBEXHLevel2X 4" xfId="1605"/>
    <cellStyle name="SAPBEXHLevel2X 4 2" xfId="1606"/>
    <cellStyle name="SAPBEXHLevel2X 4 3" xfId="1607"/>
    <cellStyle name="SAPBEXHLevel2X 4_Allegato A_AIMAG_def" xfId="1608"/>
    <cellStyle name="SAPBEXHLevel2X 5" xfId="1609"/>
    <cellStyle name="SAPBEXHLevel2X 6" xfId="1610"/>
    <cellStyle name="SAPBEXHLevel2X_Allegato A_AIMAG_def" xfId="1611"/>
    <cellStyle name="SAPBEXHLevel3" xfId="1612"/>
    <cellStyle name="SAPBEXHLevel3 2" xfId="1613"/>
    <cellStyle name="SAPBEXHLevel3 2 2" xfId="1614"/>
    <cellStyle name="SAPBEXHLevel3 2 3" xfId="1615"/>
    <cellStyle name="SAPBEXHLevel3 2_Allegato A_AIMAG_def" xfId="1616"/>
    <cellStyle name="SAPBEXHLevel3 3" xfId="1617"/>
    <cellStyle name="SAPBEXHLevel3 3 2" xfId="1618"/>
    <cellStyle name="SAPBEXHLevel3 3 3" xfId="1619"/>
    <cellStyle name="SAPBEXHLevel3 3_Allegato A_AIMAG_def" xfId="1620"/>
    <cellStyle name="SAPBEXHLevel3 4" xfId="1621"/>
    <cellStyle name="SAPBEXHLevel3 4 2" xfId="1622"/>
    <cellStyle name="SAPBEXHLevel3 4 3" xfId="1623"/>
    <cellStyle name="SAPBEXHLevel3 4_Allegato A_AIMAG_def" xfId="1624"/>
    <cellStyle name="SAPBEXHLevel3 5" xfId="1625"/>
    <cellStyle name="SAPBEXHLevel3 6" xfId="1626"/>
    <cellStyle name="SAPBEXHLevel3_Allegato A_AIMAG_def" xfId="1627"/>
    <cellStyle name="SAPBEXHLevel3X" xfId="1628"/>
    <cellStyle name="SAPBEXHLevel3X 2" xfId="1629"/>
    <cellStyle name="SAPBEXHLevel3X 2 2" xfId="1630"/>
    <cellStyle name="SAPBEXHLevel3X 2 3" xfId="1631"/>
    <cellStyle name="SAPBEXHLevel3X 2_Allegato A_AIMAG_def" xfId="1632"/>
    <cellStyle name="SAPBEXHLevel3X 3" xfId="1633"/>
    <cellStyle name="SAPBEXHLevel3X 3 2" xfId="1634"/>
    <cellStyle name="SAPBEXHLevel3X 3 3" xfId="1635"/>
    <cellStyle name="SAPBEXHLevel3X 3_Allegato A_AIMAG_def" xfId="1636"/>
    <cellStyle name="SAPBEXHLevel3X 4" xfId="1637"/>
    <cellStyle name="SAPBEXHLevel3X 4 2" xfId="1638"/>
    <cellStyle name="SAPBEXHLevel3X 4 3" xfId="1639"/>
    <cellStyle name="SAPBEXHLevel3X 4_Allegato A_AIMAG_def" xfId="1640"/>
    <cellStyle name="SAPBEXHLevel3X 5" xfId="1641"/>
    <cellStyle name="SAPBEXHLevel3X 6" xfId="1642"/>
    <cellStyle name="SAPBEXHLevel3X_Allegato A_AIMAG_def" xfId="1643"/>
    <cellStyle name="SAPBEXresData" xfId="1644"/>
    <cellStyle name="SAPBEXresDataEmph" xfId="1645"/>
    <cellStyle name="SAPBEXresExc1" xfId="1646"/>
    <cellStyle name="SAPBEXresExc1Emph" xfId="1647"/>
    <cellStyle name="SAPBEXresExc2" xfId="1648"/>
    <cellStyle name="SAPBEXresExc2Emph" xfId="1649"/>
    <cellStyle name="SAPBEXresItem" xfId="1650"/>
    <cellStyle name="SAPBEXresItemX" xfId="1651"/>
    <cellStyle name="SAPBEXstdData" xfId="1652"/>
    <cellStyle name="SAPBEXstdDataEmph" xfId="1653"/>
    <cellStyle name="SAPBEXstdExc1" xfId="1654"/>
    <cellStyle name="SAPBEXstdExc1Emph" xfId="1655"/>
    <cellStyle name="SAPBEXstdExc2" xfId="1656"/>
    <cellStyle name="SAPBEXstdExc2Emph" xfId="1657"/>
    <cellStyle name="SAPBEXstdItem" xfId="1658"/>
    <cellStyle name="SAPBEXstdItem 2" xfId="1659"/>
    <cellStyle name="SAPBEXstdItem 2 2" xfId="1660"/>
    <cellStyle name="SAPBEXstdItem 2 3" xfId="1661"/>
    <cellStyle name="SAPBEXstdItem 2_Allegato A_AIMAG_def" xfId="1662"/>
    <cellStyle name="SAPBEXstdItem_Allegato A_AIMAG_def" xfId="1663"/>
    <cellStyle name="SAPBEXstdItemHeader" xfId="1664"/>
    <cellStyle name="SAPBEXstdItemLeft" xfId="1665"/>
    <cellStyle name="SAPBEXstdItemLeftChart" xfId="1666"/>
    <cellStyle name="SAPBEXstdItemX" xfId="1667"/>
    <cellStyle name="SAPBEXstdItemX 2" xfId="1668"/>
    <cellStyle name="SAPBEXstdItemX 2 2" xfId="1669"/>
    <cellStyle name="SAPBEXstdItemX 2 3" xfId="1670"/>
    <cellStyle name="SAPBEXstdItemX 2_Allegato A_AIMAG_def" xfId="1671"/>
    <cellStyle name="SAPBEXstdItemX 3" xfId="1672"/>
    <cellStyle name="SAPBEXstdItemX 3 2" xfId="1673"/>
    <cellStyle name="SAPBEXstdItemX 3 3" xfId="1674"/>
    <cellStyle name="SAPBEXstdItemX 3_Allegato A_AIMAG_def" xfId="1675"/>
    <cellStyle name="SAPBEXstdItemX 4" xfId="1676"/>
    <cellStyle name="SAPBEXstdItemX 4 2" xfId="1677"/>
    <cellStyle name="SAPBEXstdItemX 4 3" xfId="1678"/>
    <cellStyle name="SAPBEXstdItemX 4_Allegato A_AIMAG_def" xfId="1679"/>
    <cellStyle name="SAPBEXstdItemX 5" xfId="1680"/>
    <cellStyle name="SAPBEXstdItemX 6" xfId="1681"/>
    <cellStyle name="SAPBEXstdItemX_Allegato A_AIMAG_def" xfId="1682"/>
    <cellStyle name="SAPBEXsubData" xfId="1683"/>
    <cellStyle name="SAPBEXsubDataEmph" xfId="1684"/>
    <cellStyle name="SAPBEXsubExc1" xfId="1685"/>
    <cellStyle name="SAPBEXsubExc1Emph" xfId="1686"/>
    <cellStyle name="SAPBEXsubExc2" xfId="1687"/>
    <cellStyle name="SAPBEXsubExc2Emph" xfId="1688"/>
    <cellStyle name="SAPBEXsubItem" xfId="1689"/>
    <cellStyle name="SAPBEXtitle" xfId="1690"/>
    <cellStyle name="SAPBEXtitle 2" xfId="1691"/>
    <cellStyle name="SAPBEXtitle 2 2" xfId="1692"/>
    <cellStyle name="SAPBEXtitle 2 3" xfId="1693"/>
    <cellStyle name="SAPBEXtitle 2_Allegato A_AIMAG_def" xfId="1694"/>
    <cellStyle name="SAPBEXtitle 3" xfId="1695"/>
    <cellStyle name="SAPBEXtitle 3 2" xfId="1696"/>
    <cellStyle name="SAPBEXtitle 3 3" xfId="1697"/>
    <cellStyle name="SAPBEXtitle 3_Allegato A_AIMAG_def" xfId="1698"/>
    <cellStyle name="SAPBEXtitle 4" xfId="1699"/>
    <cellStyle name="SAPBEXtitle 5" xfId="1700"/>
    <cellStyle name="SAPBEXtitle_Allegato A_AIMAG_def" xfId="1701"/>
    <cellStyle name="SAPBEXundefined" xfId="1702"/>
    <cellStyle name="Section Title" xfId="1703"/>
    <cellStyle name="Section Title 2" xfId="1704"/>
    <cellStyle name="Section Title 2 2" xfId="1705"/>
    <cellStyle name="Section Title 2 3" xfId="1706"/>
    <cellStyle name="Section Title 2_Allegato A_AIMAG_def" xfId="1707"/>
    <cellStyle name="Section Title 3" xfId="1708"/>
    <cellStyle name="Section Title 3 2" xfId="1709"/>
    <cellStyle name="Section Title 3 3" xfId="1710"/>
    <cellStyle name="Section Title 3_Allegato A_AIMAG_def" xfId="1711"/>
    <cellStyle name="Section Title 4" xfId="1712"/>
    <cellStyle name="Section Title 5" xfId="1713"/>
    <cellStyle name="Section Title_Allegato A_AIMAG_def" xfId="1714"/>
    <cellStyle name="Small Number" xfId="1715"/>
    <cellStyle name="Small Percentage" xfId="1716"/>
    <cellStyle name="SOTTO TITOLI" xfId="1717"/>
    <cellStyle name="SOTTO TITOLI 2" xfId="1718"/>
    <cellStyle name="SOTTO TITOLI 3" xfId="1719"/>
    <cellStyle name="SOTTO TITOLI_Allegato A_AIMAG_def" xfId="1720"/>
    <cellStyle name="Subtotale" xfId="1721"/>
    <cellStyle name="Switch" xfId="1722"/>
    <cellStyle name="TESTATE" xfId="1723"/>
    <cellStyle name="TESTATE 2" xfId="1724"/>
    <cellStyle name="TESTATE 3" xfId="1725"/>
    <cellStyle name="TESTATE_Allegato A_AIMAG_def" xfId="1726"/>
    <cellStyle name="Title" xfId="1727"/>
    <cellStyle name="Title 2" xfId="1728"/>
    <cellStyle name="Title 2 2" xfId="1729"/>
    <cellStyle name="Title 2 3" xfId="1730"/>
    <cellStyle name="Title 2_Allegato A_AIMAG_def" xfId="1731"/>
    <cellStyle name="Title 3" xfId="1732"/>
    <cellStyle name="Title 3 2" xfId="1733"/>
    <cellStyle name="Title 3 3" xfId="1734"/>
    <cellStyle name="Title 3_Allegato A_AIMAG_def" xfId="1735"/>
    <cellStyle name="Title 4" xfId="1736"/>
    <cellStyle name="Title 5" xfId="1737"/>
    <cellStyle name="Title Heading" xfId="1738"/>
    <cellStyle name="Title Heading 2" xfId="1739"/>
    <cellStyle name="Title Heading 2 2" xfId="1740"/>
    <cellStyle name="Title Heading 2 3" xfId="1741"/>
    <cellStyle name="Title Heading 2_Allegato A_AIMAG_def" xfId="1742"/>
    <cellStyle name="Title Heading 3" xfId="1743"/>
    <cellStyle name="Title Heading 3 2" xfId="1744"/>
    <cellStyle name="Title Heading 3 3" xfId="1745"/>
    <cellStyle name="Title Heading 3_Allegato A_AIMAG_def" xfId="1746"/>
    <cellStyle name="Title Heading 4" xfId="1747"/>
    <cellStyle name="Title Heading 5" xfId="1748"/>
    <cellStyle name="Title Heading_Allegato A_AIMAG_def" xfId="1749"/>
    <cellStyle name="Title_Allegato A_AIMAG_def" xfId="1750"/>
    <cellStyle name="TITOLI" xfId="1751"/>
    <cellStyle name="TITOLI 2" xfId="1752"/>
    <cellStyle name="TITOLI 3" xfId="1753"/>
    <cellStyle name="TITOLI_Allegato A_AIMAG_def" xfId="1754"/>
    <cellStyle name="Total" xfId="1755"/>
    <cellStyle name="Total 2" xfId="1756"/>
    <cellStyle name="Total 2 2" xfId="1757"/>
    <cellStyle name="Total 2 3" xfId="1758"/>
    <cellStyle name="Total 2_Allegato A_AIMAG_def" xfId="1759"/>
    <cellStyle name="Total 3" xfId="1760"/>
    <cellStyle name="Total 3 2" xfId="1761"/>
    <cellStyle name="Total 3 3" xfId="1762"/>
    <cellStyle name="Total 3_Allegato A_AIMAG_def" xfId="1763"/>
    <cellStyle name="Total 4" xfId="1764"/>
    <cellStyle name="Total 5" xfId="1765"/>
    <cellStyle name="Total_Allegato A_AIMAG_def" xfId="1766"/>
    <cellStyle name="TOTALI" xfId="1767"/>
    <cellStyle name="Valuta (0)____Flash Report 05 DICEMBREbozza" xfId="1768"/>
    <cellStyle name="VERDANA" xfId="1769"/>
    <cellStyle name="Warning Text" xfId="1770"/>
    <cellStyle name="Warning Text 2" xfId="1771"/>
    <cellStyle name="Warning Text 2 2" xfId="1772"/>
    <cellStyle name="Warning Text 2 3" xfId="1773"/>
    <cellStyle name="Warning Text 2_Allegato A_AIMAG_def" xfId="1774"/>
    <cellStyle name="Warning Text 3" xfId="1775"/>
    <cellStyle name="Warning Text 3 2" xfId="1776"/>
    <cellStyle name="Warning Text 3 3" xfId="1777"/>
    <cellStyle name="Warning Text 3_Allegato A_AIMAG_def" xfId="1778"/>
    <cellStyle name="Warning Text 4" xfId="1779"/>
    <cellStyle name="Warning Text 5" xfId="1780"/>
    <cellStyle name="Warning Text_Allegato A_AIMAG_def" xfId="1781"/>
    <cellStyle name="WP Header" xfId="1782"/>
    <cellStyle name="WP Header 2" xfId="1783"/>
    <cellStyle name="WP Header 2 2" xfId="1784"/>
    <cellStyle name="WP Header 2 3" xfId="1785"/>
    <cellStyle name="WP Header 2_Allegato A_AIMAG_def" xfId="1786"/>
    <cellStyle name="WP Header 3" xfId="1787"/>
    <cellStyle name="WP Header 3 2" xfId="1788"/>
    <cellStyle name="WP Header 3 3" xfId="1789"/>
    <cellStyle name="WP Header 3_Allegato A_AIMAG_def" xfId="1790"/>
    <cellStyle name="WP Header 4" xfId="1791"/>
    <cellStyle name="WP Header 5" xfId="1792"/>
    <cellStyle name="WP Header_Allegato A_AIMAG_def" xfId="179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11907</xdr:colOff>
      <xdr:row>30</xdr:row>
      <xdr:rowOff>83345</xdr:rowOff>
    </xdr:from>
    <xdr:to>
      <xdr:col>22</xdr:col>
      <xdr:colOff>1000124</xdr:colOff>
      <xdr:row>42</xdr:row>
      <xdr:rowOff>95250</xdr:rowOff>
    </xdr:to>
    <xdr:sp macro="" textlink="">
      <xdr:nvSpPr>
        <xdr:cNvPr id="2" name="Rettangolo 1">
          <a:extLst>
            <a:ext uri="{FF2B5EF4-FFF2-40B4-BE49-F238E27FC236}"/>
          </a:extLst>
        </xdr:cNvPr>
        <xdr:cNvSpPr/>
      </xdr:nvSpPr>
      <xdr:spPr>
        <a:xfrm>
          <a:off x="11907" y="12668251"/>
          <a:ext cx="27765373" cy="229790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it-IT" sz="1450" b="1">
              <a:latin typeface="Arial"/>
              <a:cs typeface="Arial"/>
            </a:rPr>
            <a:t>ISTRUZIONI DI COMPILAZIONE</a:t>
          </a:r>
        </a:p>
        <a:p>
          <a:pPr algn="l"/>
          <a:r>
            <a:rPr lang="it-IT" sz="1450">
              <a:latin typeface="Arial"/>
              <a:cs typeface="Arial"/>
            </a:rPr>
            <a:t>Il foglio di lavoro è lo strumento che l'offerente deve utilizzare per </a:t>
          </a:r>
          <a:r>
            <a:rPr lang="it-IT" sz="1450" u="sng">
              <a:latin typeface="Arial"/>
              <a:cs typeface="Arial"/>
            </a:rPr>
            <a:t>costruire il piano degli investimenti di offerta </a:t>
          </a:r>
          <a:r>
            <a:rPr lang="it-IT" sz="1450">
              <a:latin typeface="Arial"/>
              <a:cs typeface="Arial"/>
            </a:rPr>
            <a:t>e </a:t>
          </a:r>
          <a:r>
            <a:rPr lang="it-IT" sz="1450" u="sng">
              <a:latin typeface="Arial"/>
              <a:cs typeface="Arial"/>
            </a:rPr>
            <a:t>calcolare il valore attuale del corrispondente flusso di investimenti</a:t>
          </a:r>
          <a:r>
            <a:rPr lang="it-IT" sz="1450" u="none" baseline="0">
              <a:latin typeface="Arial"/>
              <a:cs typeface="Arial"/>
            </a:rPr>
            <a:t>.</a:t>
          </a:r>
          <a:endParaRPr lang="it-IT" sz="1450">
            <a:latin typeface="Arial"/>
            <a:cs typeface="Arial"/>
          </a:endParaRPr>
        </a:p>
        <a:p>
          <a:pPr algn="l"/>
          <a:r>
            <a:rPr lang="it-IT" sz="1450">
              <a:latin typeface="Arial"/>
              <a:cs typeface="Arial"/>
            </a:rPr>
            <a:t>Il foglio contiene i dati relativi al Piano</a:t>
          </a:r>
          <a:r>
            <a:rPr lang="it-IT" sz="1450" baseline="0">
              <a:latin typeface="Arial"/>
              <a:cs typeface="Arial"/>
            </a:rPr>
            <a:t> degli Interventi 2020-2040 </a:t>
          </a:r>
          <a:r>
            <a:rPr lang="it-IT" sz="1450">
              <a:latin typeface="Arial"/>
              <a:cs typeface="Arial"/>
            </a:rPr>
            <a:t>già contenuto nel Piano d'ambito del bacino territoriale della provincia di Piacenza e che rappresenta il punto di riferimento per sviluppare le modifiche dell'offerente.</a:t>
          </a:r>
        </a:p>
        <a:p>
          <a:pPr algn="l"/>
          <a:endParaRPr lang="it-IT" sz="1450">
            <a:latin typeface="Arial"/>
            <a:cs typeface="Arial"/>
          </a:endParaRPr>
        </a:p>
        <a:p>
          <a:pPr algn="l"/>
          <a:r>
            <a:rPr lang="it-IT" sz="1400">
              <a:latin typeface="Arial" panose="020B0604020202020204" pitchFamily="34" charset="0"/>
              <a:cs typeface="Arial" panose="020B0604020202020204" pitchFamily="34" charset="0"/>
            </a:rPr>
            <a:t>Si ricorda che la cronologia del Piano degli Interventi deve essere considerata vincolante dall'offerente nel senso che </a:t>
          </a:r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gli investimenti</a:t>
          </a:r>
          <a:r>
            <a:rPr lang="it-IT" sz="1400" u="sng" baseline="0">
              <a:latin typeface="Arial" panose="020B0604020202020204" pitchFamily="34" charset="0"/>
              <a:cs typeface="Arial" panose="020B0604020202020204" pitchFamily="34" charset="0"/>
            </a:rPr>
            <a:t> r</a:t>
          </a:r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elativi alle singole</a:t>
          </a:r>
          <a:r>
            <a:rPr lang="it-IT" sz="1400" u="sng" baseline="0">
              <a:latin typeface="Arial" panose="020B0604020202020204" pitchFamily="34" charset="0"/>
              <a:cs typeface="Arial" panose="020B0604020202020204" pitchFamily="34" charset="0"/>
            </a:rPr>
            <a:t> tipologie di </a:t>
          </a:r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interventi possono essere anticipati ma non posticipati</a:t>
          </a:r>
          <a:r>
            <a:rPr lang="it-IT" sz="140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it-IT" sz="14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Il termine “</a:t>
          </a:r>
          <a:r>
            <a:rPr lang="it-IT" sz="1400" b="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Investimenti anticipati per gli anni 2025-2034</a:t>
          </a:r>
          <a:r>
            <a:rPr lang="it-IT" sz="14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” di cui al criterio E.2 corrisponde al valore attuale della somma degli investimenti che l'offerente effettuerà nei 10 anni che decorrono dal 01/01/2025 al 31/12/2034 in anticipo rispetto a quanto previsto dal Piano degli interventi del Piano d'Ambito, a parità di importo complessivo pianificato. Resta inteso che per la definizione dell’offerta relativa al criterio E.2 </a:t>
          </a:r>
          <a:r>
            <a:rPr lang="it-IT" sz="1400" b="0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Investimenti anticipati per gli anni 2025-2034 </a:t>
          </a:r>
          <a:r>
            <a:rPr lang="it-IT" sz="14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non dovranno essere considerati nell'allegato 5 i ribassi offerti dall'O.E. per i criteri E.3 ed E.4.</a:t>
          </a:r>
          <a:endParaRPr lang="it-IT" sz="14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L'offerente deve esporre il proprio piano indicando in rosso i valori modificati nel tempo </a:t>
          </a:r>
          <a:r>
            <a:rPr lang="it-IT" sz="1400">
              <a:latin typeface="Arial" panose="020B0604020202020204" pitchFamily="34" charset="0"/>
              <a:cs typeface="Arial" panose="020B0604020202020204" pitchFamily="34" charset="0"/>
            </a:rPr>
            <a:t>rispetto al Piano degli interventi predisposto da ATERSIR in modo da renderne immediata l'individuazione da parte della Commissione giudicatrice.</a:t>
          </a:r>
        </a:p>
        <a:p>
          <a:pPr algn="l"/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L'arco di tempo rilevante</a:t>
          </a:r>
          <a:r>
            <a:rPr lang="it-IT" sz="1400" u="sng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ai fini dell'attribuzione del punteggio</a:t>
          </a:r>
          <a:r>
            <a:rPr lang="it-IT" sz="1400" u="sng" baseline="0">
              <a:latin typeface="Arial" panose="020B0604020202020204" pitchFamily="34" charset="0"/>
              <a:cs typeface="Arial" panose="020B0604020202020204" pitchFamily="34" charset="0"/>
            </a:rPr>
            <a:t> è il decennio </a:t>
          </a:r>
          <a:r>
            <a:rPr lang="it-IT" sz="1400" u="sng">
              <a:latin typeface="Arial" panose="020B0604020202020204" pitchFamily="34" charset="0"/>
              <a:cs typeface="Arial" panose="020B0604020202020204" pitchFamily="34" charset="0"/>
            </a:rPr>
            <a:t>dal 2025 al 2034.</a:t>
          </a:r>
          <a:r>
            <a:rPr lang="it-IT" sz="1400" u="sng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it-IT" sz="1400" u="sng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carmen.durante\Local%20Settings\Temporary%20Internet%20Files\OLK2\Ammortamenti%20e%20accantonamenti\PREVISIONE%20AMM.TO%20PER%20BAIN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Pianificazione\11_BUDGET%202006\MENSILIZZAZIONE%20BDG%202006\DIV_VENDITE%20BDG%202006_ver3_v1H_g.fossi_da%20mensilizzare_v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Mensilizzazione%20Investimenti%20BDG%202012%20E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Reparto%20GIE\Cogest\Cogest\AGENDE%20IN%20USO%202-2%20BIS%20%20Gi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3\Users\smarzari\My%20Documents\My%20Documents\DTMS\Progetti\HERA\16%20cons311203\Ias17\Scritture_3112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i\GF311298Dperas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BILANCI\bilaGF\bilacons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COS2005\Consuntivo\IAS%2036\Cartella%20Antonello\IAS%2036_05_HERA\Calcolo%20Beta%2031_12_20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Reparto%20GIE\Cogest\Cogest\cogestLegnani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M&amp;A\CLIENTI\Radici\materiale%20ricevuto%20da%20Aussapol\bdg1%20interno%20giu00%20aussap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mbaldacci.AMIR.INTRA\Impostazioni%20locali\Temporary%20Internet%20Files\OLK10F\Tabella%20Scaglioni%20Acqua%20ISU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_2012_EE%20inv_10102011_final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Mensilizzazione%20Investiment%20BDG%202012%20GAS%20e%20TLR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BUSINESS%20PLAN\Business%20Plan%2012-16\riepilogo%20investimenti%20PI%2012_16_CII_CO_PS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perrone\Desktop\TEMP\Bdg2003patr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\curva%20di%20spesa%20per%20progetto\aggiornamento%20dopo%20trimestr.%20bg2000\Ultima%20vestione\Piano%20investimenti%20nuovo%20metodo%20CON%20AA5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ILANCI\bilaGF\bilaconso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Temp\C.Documents%20and%20Settings.tavazzap.My%20Documents.Notes\WINDOWS\TEMP\Documenti\Modelli\Comparables\CF\LOROD\PERSONAL\VUOTO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ani%20Paolo\budget%202012\gas%20investimenti\BDG%202012%20GAS%20invCALANI_versione%20da%20campo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%202012%20EE%20inv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pch01\dati3\Deloitte\chiusura%202004%2003%2031\Cons\Cons_HERA_mar04_Poli_7tri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Documents%20and%20Settings\carmen.durante\Local%20Settings\Temporary%20Internet%20Files\OLK2\Ammortamenti%20e%20accantonamenti\PREVISIONE%20AMM.TO%20PER%20BAIN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gcorsini\Impostazioni%20locali\Temp\_AZTMP29_\PROPOSTE%20INV%20RESP\BDG%202012%20GAS%20invCORSINI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PIANI%20APPROVATI%20CL\Documents%20and%20Settings\Davide.Iorio\Local%20Settings\Temporary%20Internet%20Files\OLK3\Documents%20and%20Settings\carmen.durante\Local%20Settings\Temporary%20Intern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Fogacci\Piano\bilgiugno01%20rev%203_FOGACCI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perrone\Desktop\TEMP\Bdgcpigd03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Carmen.Durante\Local%20Settings\Temp\HERA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o002\DATI3\AA\USERS\BC\MBA\BANFIE\VALFINO\VALFIN1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BUDGET\Budget%202012\Budget%20Investimenti%202012\Mensilizzazione%20Investiment%20BDG%202012%20GAS%20e%20TLR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davide.iorio\Desktop\Report%20Bologna\Aggiornamenti%20Template%20Maggio\SOT_B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tente\Documents\ATO\Interventi%20piano%20d'ambito\PI_1417\Varianti\Sorgeaqua\Controllo%20Di%20Gestione\0_Template%20Consuntivi%202006\2.%20Template%20febbraio%202006\BO%20template%2002_2006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Forli\Forli\App2\CONTAN\Hera\03%20%20%20Statistiche%20Hera\2008\utenti\utenti%202008%20definitiv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E%20CIAN\JOB\Telecom-Finsiel\Outsourcing1\Distribfusione\DATA\SAGONE\VALUATON\Sigmatau\HOTEL\AMMO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5.62.187.222\atomo\Documents%20and%20Settings\mbaldacci.AMIR.INTRA\Impostazioni%20locali\Temporary%20Internet%20Files\OLK10F\Tabella%20Scaglioni%20Acqua%20IS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Documents%20and%20Settings\carmen.durante\Local%20Settings\Temporary%20Internet%20Files\OLK2\Ammortamenti%20e%20accantonamenti\PREVISIONE%20AMM.TO%20PER%20BAIN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Pianificazione\11_BUDGET%202006\MENSILIZZAZIONE%20BDG%202006\DIV_VENDITE%20BDG%202006_ver3_v1H_g.fossi_da%20mensilizzare_v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0.52\Forli\Forli\Forli\Documents%20and%20Settings\carmen.durante\Local%20Settings\Temporary%20Internet%20Files\OLK2\Ammortamenti%20e%20accantonamenti\PREVISIONE%20AMM.TO%20PER%20BAIN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sabg_server2\utenti\Amministrazione\Budget\budget%20ufficiali%20anno%202000\simulationAUSS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  <sheetName val="Foglio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_VENDITE_1"/>
      <sheetName val="DIV_VENDITE_2"/>
      <sheetName val="DIV_VENDITE_3"/>
      <sheetName val="DIV_VENDITE_4"/>
      <sheetName val="DIV_VENDITE_5"/>
      <sheetName val="DIV_VENDITE_6"/>
      <sheetName val="DIV_VENDITE_7"/>
      <sheetName val="DIV_VENDITE_8"/>
      <sheetName val="DIV_VENDITE_9"/>
      <sheetName val="DIV_VENDITE_10"/>
      <sheetName val="DIV_VENDITE_11"/>
      <sheetName val="DIV_VENDITE_12"/>
      <sheetName val="GAS (2)"/>
      <sheetName val="GAS"/>
      <sheetName val="EE"/>
      <sheetName val="t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"/>
      <sheetName val="Modello Logico"/>
      <sheetName val="Istruzioni operative"/>
      <sheetName val="Budget 2012 "/>
      <sheetName val="STRATEGIA MAT-SERV"/>
      <sheetName val="STRATEGIA CAPIT"/>
      <sheetName val="BDG 2012 Mensilizz EE "/>
      <sheetName val="Foglio3"/>
      <sheetName val="dettaglio GEPB"/>
      <sheetName val="ANALISI B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ati"/>
    </sheetNames>
    <sheetDataSet>
      <sheetData sheetId="0" refreshError="1">
        <row r="13">
          <cell r="O13">
            <v>37987</v>
          </cell>
        </row>
        <row r="14">
          <cell r="O14">
            <v>37992</v>
          </cell>
        </row>
        <row r="15">
          <cell r="O15">
            <v>38088</v>
          </cell>
        </row>
        <row r="16">
          <cell r="O16">
            <v>38089</v>
          </cell>
        </row>
        <row r="17">
          <cell r="O17">
            <v>38102</v>
          </cell>
        </row>
        <row r="18">
          <cell r="O18">
            <v>38108</v>
          </cell>
        </row>
        <row r="19">
          <cell r="O19">
            <v>38214</v>
          </cell>
        </row>
        <row r="20">
          <cell r="O20">
            <v>38292</v>
          </cell>
        </row>
        <row r="21">
          <cell r="O21">
            <v>38346</v>
          </cell>
        </row>
        <row r="22">
          <cell r="O22">
            <v>38347</v>
          </cell>
        </row>
        <row r="23">
          <cell r="O23">
            <v>38017</v>
          </cell>
        </row>
        <row r="24">
          <cell r="O24">
            <v>38329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al_Div (2)"/>
      <sheetName val="Sval_Div"/>
      <sheetName val="Val_PN_Collegate"/>
      <sheetName val="Val_PN_Integrali "/>
      <sheetName val="Scritture"/>
      <sheetName val="Riepilogo_IAS"/>
      <sheetName val="IAS_17_HERA"/>
      <sheetName val="IAS_17_SeaboFleet"/>
      <sheetName val="IAS_17_CirSecco"/>
      <sheetName val="IAS_17_Dirama"/>
      <sheetName val="IAS_17_Selecta"/>
      <sheetName val="Diff_Cons_Avvti"/>
      <sheetName val="Ramo_AmgaEnergia"/>
      <sheetName val="Ramo_SeaboFleet"/>
      <sheetName val="Riserva_Fondo"/>
      <sheetName val="Ramo_Famula"/>
      <sheetName val="Ramo_Nuova_Geovis"/>
      <sheetName val="Ma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"/>
    </sheetNames>
    <sheetDataSet>
      <sheetData sheetId="0" refreshError="1">
        <row r="8">
          <cell r="J8">
            <v>36160</v>
          </cell>
          <cell r="L8">
            <v>35795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IF"/>
      <sheetName val="_RIF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TURNO"/>
    </sheetNames>
    <sheetDataSet>
      <sheetData sheetId="0" refreshError="1">
        <row r="6">
          <cell r="A6" t="str">
            <v>R</v>
          </cell>
        </row>
        <row r="7">
          <cell r="A7" t="str">
            <v>P</v>
          </cell>
        </row>
        <row r="8">
          <cell r="A8" t="str">
            <v>RC</v>
          </cell>
        </row>
        <row r="9">
          <cell r="A9" t="str">
            <v>N</v>
          </cell>
        </row>
        <row r="10">
          <cell r="A10" t="str">
            <v>M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za"/>
      <sheetName val="Copertina"/>
      <sheetName val="Foglio dati"/>
      <sheetName val="Grafico dati inseriti"/>
      <sheetName val="Investimenti"/>
      <sheetName val="costi materie prime"/>
      <sheetName val="costi ENERGIA e GAS"/>
      <sheetName val="BUDGET VENDITE"/>
      <sheetName val="Stato patrimoniale"/>
      <sheetName val="Grafico attività"/>
      <sheetName val="Conto economico"/>
      <sheetName val="Grafico conto economico"/>
      <sheetName val="Rendiconto finanziario"/>
      <sheetName val="Macros"/>
      <sheetName val="Protegg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db ISU"/>
      <sheetName val="Note"/>
    </sheetNames>
    <sheetDataSet>
      <sheetData sheetId="0"/>
      <sheetData sheetId="1"/>
      <sheetData sheetId="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"/>
      <sheetName val="WBE_anagrafica07102011"/>
      <sheetName val="elenco"/>
    </sheetNames>
    <sheetDataSet>
      <sheetData sheetId="0" refreshError="1"/>
      <sheetData sheetId="1" refreshError="1"/>
      <sheetData sheetId="2" refreshError="1"/>
      <sheetData sheetId="3" refreshError="1">
        <row r="3">
          <cell r="D3" t="str">
            <v>Massivi &lt; 500 k€</v>
          </cell>
        </row>
        <row r="4">
          <cell r="D4" t="str">
            <v>Strategici &gt; 5000 k€</v>
          </cell>
        </row>
        <row r="5">
          <cell r="D5" t="str">
            <v>Rilevanti &gt; 500 k€ &lt; 5000 k€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 Budget 2012 GAS"/>
      <sheetName val="elenco"/>
      <sheetName val="REV Budget 2011 GAS"/>
      <sheetName val="REV Budget 2011 TLR"/>
      <sheetName val="STRATEGIA MAT-SERV"/>
      <sheetName val="STRATEGIA CAPIT"/>
      <sheetName val="Budget 2012 TLR"/>
      <sheetName val="Mensilizz 2012 Rev GAS TL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riassuntivo"/>
      <sheetName val="SPECIFICI"/>
      <sheetName val="GENERICI"/>
      <sheetName val="Incassi 2012-2016"/>
      <sheetName val="Codici_Bplan"/>
      <sheetName val="Quadro riassuntivo ATO"/>
      <sheetName val="PIV SPEC"/>
      <sheetName val="152 PS1"/>
      <sheetName val="152 PS2"/>
      <sheetName val="152 PS2 B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B3" t="str">
            <v>AA</v>
          </cell>
        </row>
        <row r="4">
          <cell r="B4" t="str">
            <v>AB</v>
          </cell>
        </row>
        <row r="5">
          <cell r="B5" t="str">
            <v>AC</v>
          </cell>
        </row>
        <row r="6">
          <cell r="B6" t="str">
            <v>AD</v>
          </cell>
        </row>
        <row r="7">
          <cell r="B7" t="str">
            <v>AE</v>
          </cell>
        </row>
        <row r="8">
          <cell r="B8" t="str">
            <v>AF</v>
          </cell>
        </row>
        <row r="9">
          <cell r="B9" t="str">
            <v>AG</v>
          </cell>
        </row>
        <row r="10">
          <cell r="B10" t="str">
            <v>AH</v>
          </cell>
        </row>
        <row r="11">
          <cell r="B11" t="str">
            <v>AI</v>
          </cell>
        </row>
        <row r="12">
          <cell r="B12" t="str">
            <v>AL</v>
          </cell>
        </row>
        <row r="13">
          <cell r="B13" t="str">
            <v>BA</v>
          </cell>
        </row>
        <row r="14">
          <cell r="B14" t="str">
            <v>BB</v>
          </cell>
        </row>
        <row r="15">
          <cell r="B15" t="str">
            <v>BC</v>
          </cell>
        </row>
        <row r="16">
          <cell r="B16" t="str">
            <v>BD</v>
          </cell>
        </row>
        <row r="17">
          <cell r="B17" t="str">
            <v>BE</v>
          </cell>
        </row>
        <row r="18">
          <cell r="B18" t="str">
            <v>BF</v>
          </cell>
        </row>
        <row r="19">
          <cell r="B19" t="str">
            <v>BG</v>
          </cell>
        </row>
        <row r="20">
          <cell r="B20" t="str">
            <v>BH</v>
          </cell>
        </row>
        <row r="21">
          <cell r="B21" t="str">
            <v>BI</v>
          </cell>
        </row>
        <row r="22">
          <cell r="B22" t="str">
            <v>BJ</v>
          </cell>
        </row>
        <row r="23">
          <cell r="B23" t="str">
            <v>BL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"/>
    </sheetNames>
    <sheetDataSet>
      <sheetData sheetId="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ANOINV"/>
      <sheetName val="SLSRES (2)"/>
      <sheetName val="BUDGET 2000 PER RES"/>
      <sheetName val="IN COSTR AL 99"/>
      <sheetName val="Foglio1"/>
      <sheetName val="Foglio2"/>
      <sheetName val="Foglio3"/>
      <sheetName val="AA509"/>
      <sheetName val="CalcAmmEcoTec"/>
      <sheetName val="CalcAmmMaxFisc"/>
      <sheetName val="CalcAmmAnticipato"/>
      <sheetName val="SLSRES"/>
      <sheetName val="RAGRSLS"/>
      <sheetName val="SLSDES"/>
      <sheetName val="SLSDESTINATORIO"/>
      <sheetName val="SLSRES_(2)2"/>
      <sheetName val="BUDGET_2000_PER_RES2"/>
      <sheetName val="IN_COSTR_AL_992"/>
      <sheetName val="SLSRES_(2)"/>
      <sheetName val="BUDGET_2000_PER_RES"/>
      <sheetName val="IN_COSTR_AL_99"/>
      <sheetName val="SLSRES_(2)1"/>
      <sheetName val="BUDGET_2000_PER_RES1"/>
      <sheetName val="IN_COSTR_AL_991"/>
    </sheetNames>
    <sheetDataSet>
      <sheetData sheetId="0" refreshError="1">
        <row r="1">
          <cell r="C1" t="str">
            <v>NEWCAT</v>
          </cell>
        </row>
        <row r="1008">
          <cell r="C1008" t="str">
            <v>D1</v>
          </cell>
          <cell r="D1008" t="str">
            <v>3</v>
          </cell>
          <cell r="E1008" t="str">
            <v>ZLGI057</v>
          </cell>
          <cell r="F1008" t="str">
            <v>ZLGI057</v>
          </cell>
          <cell r="G1008" t="str">
            <v>ZLGI057</v>
          </cell>
          <cell r="H1008" t="str">
            <v>ADEGUAMENTO IMPIANTI DI TELERISCALDAMENTO</v>
          </cell>
          <cell r="I1008" t="str">
            <v>988</v>
          </cell>
          <cell r="J1008" t="str">
            <v>11</v>
          </cell>
          <cell r="K1008" t="str">
            <v>****</v>
          </cell>
          <cell r="L1008" t="str">
            <v>****</v>
          </cell>
          <cell r="M1008" t="str">
            <v>84</v>
          </cell>
          <cell r="N1008" t="str">
            <v>****</v>
          </cell>
          <cell r="O1008" t="str">
            <v>*</v>
          </cell>
          <cell r="P1008" t="str">
            <v>*</v>
          </cell>
          <cell r="Q1008" t="str">
            <v>****</v>
          </cell>
          <cell r="R1008" t="str">
            <v>**</v>
          </cell>
          <cell r="S1008" t="str">
            <v>****</v>
          </cell>
          <cell r="T1008">
            <v>3</v>
          </cell>
          <cell r="U1008">
            <v>3</v>
          </cell>
          <cell r="V1008">
            <v>3</v>
          </cell>
          <cell r="W1008">
            <v>2000</v>
          </cell>
          <cell r="X1008">
            <v>0</v>
          </cell>
          <cell r="Y1008">
            <v>0</v>
          </cell>
          <cell r="Z1008">
            <v>0</v>
          </cell>
          <cell r="AA1008">
            <v>30</v>
          </cell>
          <cell r="AB1008">
            <v>30</v>
          </cell>
          <cell r="AC1008">
            <v>30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>
            <v>0</v>
          </cell>
          <cell r="AI1008">
            <v>30</v>
          </cell>
          <cell r="AJ1008">
            <v>30</v>
          </cell>
          <cell r="AK1008">
            <v>0</v>
          </cell>
          <cell r="AL1008">
            <v>2000</v>
          </cell>
          <cell r="AM1008">
            <v>2000</v>
          </cell>
          <cell r="AN1008" t="str">
            <v>ta8498811</v>
          </cell>
          <cell r="AO1008">
            <v>0</v>
          </cell>
          <cell r="AP1008">
            <v>0</v>
          </cell>
          <cell r="AQ1008">
            <v>0</v>
          </cell>
          <cell r="AR1008">
            <v>1.1812499999999999</v>
          </cell>
          <cell r="AS1008">
            <v>1.9875</v>
          </cell>
          <cell r="AT1008">
            <v>1.9875</v>
          </cell>
          <cell r="AU1008">
            <v>2.3624999999999998</v>
          </cell>
          <cell r="AV1008">
            <v>3.9750000000000001</v>
          </cell>
          <cell r="AW1008">
            <v>3.9750000000000001</v>
          </cell>
          <cell r="AX1008">
            <v>2.3624999999999998</v>
          </cell>
          <cell r="AY1008">
            <v>3.9750000000000001</v>
          </cell>
          <cell r="AZ1008">
            <v>3.9750000000000001</v>
          </cell>
          <cell r="BA1008">
            <v>2.3624999999999998</v>
          </cell>
          <cell r="BB1008">
            <v>3.9750000000000001</v>
          </cell>
          <cell r="BC1008">
            <v>0</v>
          </cell>
          <cell r="BD1008">
            <v>2.3624999999999998</v>
          </cell>
          <cell r="BE1008">
            <v>3.9750000000000001</v>
          </cell>
          <cell r="BF1008">
            <v>0</v>
          </cell>
          <cell r="BG1008">
            <v>2.3624999999999998</v>
          </cell>
          <cell r="BH1008">
            <v>2.1749999999999936</v>
          </cell>
          <cell r="BI1008">
            <v>0</v>
          </cell>
        </row>
        <row r="1009">
          <cell r="C1009" t="str">
            <v>D1</v>
          </cell>
          <cell r="D1009" t="str">
            <v>3</v>
          </cell>
          <cell r="E1009" t="str">
            <v>ZLGI057</v>
          </cell>
          <cell r="F1009" t="str">
            <v>ZLGI057</v>
          </cell>
          <cell r="G1009" t="str">
            <v>ZLGI057</v>
          </cell>
          <cell r="H1009" t="str">
            <v>ADEGUAMENTO IMPIANTI DI TELERISCALDAMENTO</v>
          </cell>
          <cell r="I1009" t="str">
            <v>988</v>
          </cell>
          <cell r="J1009" t="str">
            <v>11</v>
          </cell>
          <cell r="K1009" t="str">
            <v>****</v>
          </cell>
          <cell r="L1009" t="str">
            <v>****</v>
          </cell>
          <cell r="M1009" t="str">
            <v>84</v>
          </cell>
          <cell r="N1009" t="str">
            <v>****</v>
          </cell>
          <cell r="O1009" t="str">
            <v>*</v>
          </cell>
          <cell r="P1009" t="str">
            <v>*</v>
          </cell>
          <cell r="Q1009" t="str">
            <v>****</v>
          </cell>
          <cell r="R1009" t="str">
            <v>**</v>
          </cell>
          <cell r="S1009" t="str">
            <v>****</v>
          </cell>
          <cell r="T1009">
            <v>3</v>
          </cell>
          <cell r="U1009">
            <v>3</v>
          </cell>
          <cell r="V1009">
            <v>4</v>
          </cell>
          <cell r="W1009">
            <v>2000</v>
          </cell>
          <cell r="X1009">
            <v>0</v>
          </cell>
          <cell r="Y1009">
            <v>0</v>
          </cell>
          <cell r="Z1009">
            <v>0</v>
          </cell>
          <cell r="AA1009">
            <v>40</v>
          </cell>
          <cell r="AB1009">
            <v>40</v>
          </cell>
          <cell r="AC1009">
            <v>40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>
            <v>0</v>
          </cell>
          <cell r="AI1009">
            <v>40</v>
          </cell>
          <cell r="AJ1009">
            <v>40</v>
          </cell>
          <cell r="AK1009">
            <v>0</v>
          </cell>
          <cell r="AL1009">
            <v>2000</v>
          </cell>
          <cell r="AM1009">
            <v>2000</v>
          </cell>
          <cell r="AN1009" t="str">
            <v>ta8498811</v>
          </cell>
          <cell r="AO1009">
            <v>0</v>
          </cell>
          <cell r="AP1009">
            <v>0</v>
          </cell>
          <cell r="AQ1009">
            <v>0</v>
          </cell>
          <cell r="AR1009">
            <v>1.575</v>
          </cell>
          <cell r="AS1009">
            <v>2.6500000000000004</v>
          </cell>
          <cell r="AT1009">
            <v>2.6500000000000004</v>
          </cell>
          <cell r="AU1009">
            <v>3.15</v>
          </cell>
          <cell r="AV1009">
            <v>5.3000000000000007</v>
          </cell>
          <cell r="AW1009">
            <v>5.3000000000000007</v>
          </cell>
          <cell r="AX1009">
            <v>3.15</v>
          </cell>
          <cell r="AY1009">
            <v>5.3000000000000007</v>
          </cell>
          <cell r="AZ1009">
            <v>5.3000000000000007</v>
          </cell>
          <cell r="BA1009">
            <v>3.15</v>
          </cell>
          <cell r="BB1009">
            <v>5.3000000000000007</v>
          </cell>
          <cell r="BC1009">
            <v>0</v>
          </cell>
          <cell r="BD1009">
            <v>3.15</v>
          </cell>
          <cell r="BE1009">
            <v>5.3000000000000007</v>
          </cell>
          <cell r="BF1009">
            <v>0</v>
          </cell>
          <cell r="BG1009">
            <v>3.15</v>
          </cell>
          <cell r="BH1009">
            <v>2.8999999999999915</v>
          </cell>
          <cell r="BI1009">
            <v>0</v>
          </cell>
        </row>
        <row r="1018">
          <cell r="C1018" t="str">
            <v>D1</v>
          </cell>
          <cell r="D1018" t="str">
            <v>3</v>
          </cell>
          <cell r="E1018" t="str">
            <v>ZLMI028</v>
          </cell>
          <cell r="F1018" t="str">
            <v>ZLMI028</v>
          </cell>
          <cell r="G1018" t="str">
            <v>ZLMI028</v>
          </cell>
          <cell r="H1018" t="str">
            <v>REALIZZAZIONE TUBAZIONE PER SVUOTAMENTO VASCA BAGNORE 25</v>
          </cell>
          <cell r="I1018" t="str">
            <v>988</v>
          </cell>
          <cell r="J1018" t="str">
            <v>11</v>
          </cell>
          <cell r="K1018" t="str">
            <v>****</v>
          </cell>
          <cell r="L1018" t="str">
            <v>****</v>
          </cell>
          <cell r="M1018" t="str">
            <v>13</v>
          </cell>
          <cell r="N1018" t="str">
            <v>****</v>
          </cell>
          <cell r="O1018" t="str">
            <v>*</v>
          </cell>
          <cell r="P1018" t="str">
            <v>*</v>
          </cell>
          <cell r="Q1018" t="str">
            <v>****</v>
          </cell>
          <cell r="R1018" t="str">
            <v>**</v>
          </cell>
          <cell r="S1018" t="str">
            <v>****</v>
          </cell>
          <cell r="T1018">
            <v>1</v>
          </cell>
          <cell r="U1018">
            <v>1</v>
          </cell>
          <cell r="V1018">
            <v>4</v>
          </cell>
          <cell r="W1018">
            <v>2000</v>
          </cell>
          <cell r="X1018">
            <v>0</v>
          </cell>
          <cell r="Y1018">
            <v>0</v>
          </cell>
          <cell r="Z1018">
            <v>40</v>
          </cell>
          <cell r="AA1018">
            <v>120</v>
          </cell>
          <cell r="AB1018">
            <v>40</v>
          </cell>
          <cell r="AC1018">
            <v>200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>
            <v>0</v>
          </cell>
          <cell r="AI1018">
            <v>200</v>
          </cell>
          <cell r="AJ1018">
            <v>200</v>
          </cell>
          <cell r="AK1018">
            <v>0</v>
          </cell>
          <cell r="AL1018">
            <v>2000</v>
          </cell>
          <cell r="AM1018">
            <v>2000</v>
          </cell>
          <cell r="AN1018" t="str">
            <v>ta1398811</v>
          </cell>
          <cell r="AO1018">
            <v>0</v>
          </cell>
          <cell r="AP1018">
            <v>0</v>
          </cell>
          <cell r="AQ1018">
            <v>0</v>
          </cell>
          <cell r="AR1018">
            <v>5</v>
          </cell>
          <cell r="AS1018">
            <v>9</v>
          </cell>
          <cell r="AT1018">
            <v>9</v>
          </cell>
          <cell r="AU1018">
            <v>10</v>
          </cell>
          <cell r="AV1018">
            <v>18</v>
          </cell>
          <cell r="AW1018">
            <v>18</v>
          </cell>
          <cell r="AX1018">
            <v>10</v>
          </cell>
          <cell r="AY1018">
            <v>18</v>
          </cell>
          <cell r="AZ1018">
            <v>18</v>
          </cell>
          <cell r="BA1018">
            <v>10</v>
          </cell>
          <cell r="BB1018">
            <v>18</v>
          </cell>
          <cell r="BC1018">
            <v>0</v>
          </cell>
          <cell r="BD1018">
            <v>10</v>
          </cell>
          <cell r="BE1018">
            <v>18</v>
          </cell>
          <cell r="BF1018">
            <v>0</v>
          </cell>
          <cell r="BG1018">
            <v>10</v>
          </cell>
          <cell r="BH1018">
            <v>18</v>
          </cell>
          <cell r="BI1018">
            <v>0</v>
          </cell>
        </row>
        <row r="1019">
          <cell r="G1019" t="str">
            <v>IPRO101</v>
          </cell>
          <cell r="H1019" t="str">
            <v>IMPIANTO DI SERRE</v>
          </cell>
          <cell r="W1019">
            <v>492143.891</v>
          </cell>
          <cell r="X1019">
            <v>2541</v>
          </cell>
          <cell r="Y1019">
            <v>66652.744329670328</v>
          </cell>
          <cell r="Z1019">
            <v>69374.151441677575</v>
          </cell>
          <cell r="AA1019">
            <v>98703.926228652083</v>
          </cell>
          <cell r="AB1019">
            <v>281001</v>
          </cell>
          <cell r="AC1019">
            <v>323060</v>
          </cell>
          <cell r="AD1019">
            <v>161616</v>
          </cell>
          <cell r="AE1019">
            <v>211429</v>
          </cell>
          <cell r="AF1019">
            <v>177162</v>
          </cell>
          <cell r="AG1019">
            <v>14165</v>
          </cell>
          <cell r="AH1019">
            <v>-1500</v>
          </cell>
          <cell r="AI1019">
            <v>1659076.8909999996</v>
          </cell>
          <cell r="AJ1019">
            <v>0</v>
          </cell>
          <cell r="AN1019">
            <v>5007.7420799999973</v>
          </cell>
          <cell r="AO1019">
            <v>7875.7814899999976</v>
          </cell>
          <cell r="AP1019">
            <v>7875.7814899999976</v>
          </cell>
          <cell r="AQ1019">
            <v>22323.084585000004</v>
          </cell>
          <cell r="AR1019">
            <v>35372.95362</v>
          </cell>
          <cell r="AS1019">
            <v>35372.95362</v>
          </cell>
          <cell r="AT1019">
            <v>48743.853389999967</v>
          </cell>
          <cell r="AU1019">
            <v>77220.139680000022</v>
          </cell>
          <cell r="AV1019">
            <v>77220.139680000022</v>
          </cell>
          <cell r="AW1019">
            <v>70575.976220000026</v>
          </cell>
          <cell r="AX1019">
            <v>112029.79608000007</v>
          </cell>
          <cell r="AY1019">
            <v>98879.394679999983</v>
          </cell>
          <cell r="AZ1019">
            <v>77449.975030000045</v>
          </cell>
          <cell r="BA1019">
            <v>115238.96634000007</v>
          </cell>
          <cell r="BB1019">
            <v>72021.069910000006</v>
          </cell>
          <cell r="BC1019">
            <v>75850.702230000054</v>
          </cell>
          <cell r="BD1019">
            <v>110997.9525</v>
          </cell>
          <cell r="BE1019">
            <v>47467.865480000008</v>
          </cell>
          <cell r="BF1019">
            <v>73508.25109000002</v>
          </cell>
          <cell r="BG1019">
            <v>115579.29586000004</v>
          </cell>
          <cell r="BH1019">
            <v>44570.939019999991</v>
          </cell>
        </row>
        <row r="1020">
          <cell r="X1020">
            <v>481222.69099999993</v>
          </cell>
          <cell r="Y1020">
            <v>46270.177999999993</v>
          </cell>
          <cell r="Z1020">
            <v>66652.744329670328</v>
          </cell>
          <cell r="AA1020">
            <v>69374.151441677575</v>
          </cell>
          <cell r="AB1020">
            <v>98703.926228652083</v>
          </cell>
          <cell r="AC1020">
            <v>281001</v>
          </cell>
          <cell r="AD1020">
            <v>323060</v>
          </cell>
          <cell r="AE1020">
            <v>161616</v>
          </cell>
          <cell r="AF1020">
            <v>211429</v>
          </cell>
          <cell r="AG1020">
            <v>177162</v>
          </cell>
          <cell r="AH1020">
            <v>14165</v>
          </cell>
          <cell r="AI1020">
            <v>-1500</v>
          </cell>
          <cell r="AJ1020">
            <v>1645614.6909999996</v>
          </cell>
          <cell r="AK1020">
            <v>0</v>
          </cell>
          <cell r="AO1020">
            <v>4797.4910799999971</v>
          </cell>
          <cell r="AP1020">
            <v>7531.1806899999974</v>
          </cell>
          <cell r="AQ1020">
            <v>7531.1806899999974</v>
          </cell>
          <cell r="AR1020">
            <v>21467.591284999999</v>
          </cell>
          <cell r="AS1020">
            <v>33895.200120000009</v>
          </cell>
          <cell r="AT1020">
            <v>33895.200120000009</v>
          </cell>
          <cell r="AU1020">
            <v>47396.71118999998</v>
          </cell>
          <cell r="AV1020">
            <v>74974.30478000002</v>
          </cell>
          <cell r="AW1020">
            <v>74974.30478000002</v>
          </cell>
          <cell r="AX1020">
            <v>69282.756520000039</v>
          </cell>
          <cell r="AY1020">
            <v>110420.26118000007</v>
          </cell>
          <cell r="AZ1020">
            <v>97733.577380000002</v>
          </cell>
          <cell r="BA1020">
            <v>76889.680330000047</v>
          </cell>
          <cell r="BB1020">
            <v>114511.43144000009</v>
          </cell>
          <cell r="BC1020">
            <v>71857.594910000014</v>
          </cell>
          <cell r="BD1020">
            <v>75572.15253000005</v>
          </cell>
          <cell r="BE1020">
            <v>110608.41260000001</v>
          </cell>
          <cell r="BF1020">
            <v>47469.245480000005</v>
          </cell>
          <cell r="BG1020">
            <v>73342.201390000017</v>
          </cell>
          <cell r="BH1020">
            <v>115334.90596000008</v>
          </cell>
          <cell r="BI1020">
            <v>44608.439020000005</v>
          </cell>
        </row>
        <row r="1022">
          <cell r="AN1022">
            <v>38</v>
          </cell>
          <cell r="AO1022">
            <v>39</v>
          </cell>
          <cell r="AP1022">
            <v>40</v>
          </cell>
          <cell r="AQ1022">
            <v>41</v>
          </cell>
          <cell r="AR1022">
            <v>42</v>
          </cell>
          <cell r="AS1022">
            <v>43</v>
          </cell>
          <cell r="AT1022">
            <v>44</v>
          </cell>
          <cell r="AU1022">
            <v>45</v>
          </cell>
          <cell r="AV1022">
            <v>46</v>
          </cell>
          <cell r="AW1022">
            <v>47</v>
          </cell>
          <cell r="AX1022">
            <v>48</v>
          </cell>
          <cell r="AY1022">
            <v>49</v>
          </cell>
          <cell r="AZ1022">
            <v>50</v>
          </cell>
          <cell r="BA1022">
            <v>51</v>
          </cell>
          <cell r="BB1022">
            <v>52</v>
          </cell>
          <cell r="BC1022">
            <v>53</v>
          </cell>
          <cell r="BD1022">
            <v>54</v>
          </cell>
          <cell r="BE1022">
            <v>55</v>
          </cell>
          <cell r="BF1022">
            <v>56</v>
          </cell>
          <cell r="BG1022">
            <v>57</v>
          </cell>
          <cell r="BH1022">
            <v>58</v>
          </cell>
        </row>
        <row r="1023">
          <cell r="AO1023">
            <v>41</v>
          </cell>
          <cell r="AP1023">
            <v>42</v>
          </cell>
          <cell r="AQ1023">
            <v>43</v>
          </cell>
          <cell r="AR1023">
            <v>44</v>
          </cell>
          <cell r="AS1023">
            <v>45</v>
          </cell>
          <cell r="AT1023">
            <v>46</v>
          </cell>
          <cell r="AU1023">
            <v>47</v>
          </cell>
          <cell r="AV1023">
            <v>48</v>
          </cell>
          <cell r="AW1023">
            <v>49</v>
          </cell>
          <cell r="AX1023">
            <v>50</v>
          </cell>
          <cell r="AY1023">
            <v>51</v>
          </cell>
          <cell r="AZ1023">
            <v>52</v>
          </cell>
          <cell r="BA1023">
            <v>53</v>
          </cell>
          <cell r="BB1023">
            <v>54</v>
          </cell>
          <cell r="BC1023">
            <v>55</v>
          </cell>
          <cell r="BD1023">
            <v>56</v>
          </cell>
          <cell r="BE1023">
            <v>57</v>
          </cell>
          <cell r="BF1023">
            <v>58</v>
          </cell>
          <cell r="BG1023">
            <v>59</v>
          </cell>
          <cell r="BH1023">
            <v>60</v>
          </cell>
          <cell r="BI1023">
            <v>61</v>
          </cell>
        </row>
        <row r="1025">
          <cell r="C1025" t="str">
            <v>CAT</v>
          </cell>
          <cell r="D1025" t="str">
            <v>SLSPADR</v>
          </cell>
          <cell r="E1025" t="str">
            <v>DESCRIZIONESLSPADRE</v>
          </cell>
          <cell r="F1025" t="str">
            <v>SLS</v>
          </cell>
          <cell r="G1025" t="str">
            <v>DESCRIZIONE</v>
          </cell>
          <cell r="H1025" t="str">
            <v>ATT</v>
          </cell>
          <cell r="I1025" t="str">
            <v>AN</v>
          </cell>
          <cell r="J1025" t="str">
            <v>CDR</v>
          </cell>
          <cell r="K1025" t="str">
            <v>TRIS</v>
          </cell>
          <cell r="L1025" t="str">
            <v>IM</v>
          </cell>
          <cell r="M1025" t="str">
            <v>ID_I</v>
          </cell>
          <cell r="N1025" t="str">
            <v>S</v>
          </cell>
          <cell r="O1025" t="str">
            <v>P</v>
          </cell>
          <cell r="P1025" t="str">
            <v>DCOS</v>
          </cell>
          <cell r="Q1025" t="str">
            <v>PR</v>
          </cell>
          <cell r="R1025" t="str">
            <v>ODL</v>
          </cell>
          <cell r="S1025" t="str">
            <v>ST1</v>
          </cell>
          <cell r="T1025" t="str">
            <v>ST2</v>
          </cell>
          <cell r="U1025" t="str">
            <v>TRIMESTRI</v>
          </cell>
          <cell r="V1025" t="str">
            <v>DATA_ES</v>
          </cell>
          <cell r="W1025" t="str">
            <v>IMP IN COSTR AL 9/99</v>
          </cell>
          <cell r="X1025" t="str">
            <v>GENMAR2000</v>
          </cell>
          <cell r="Y1025" t="str">
            <v>APRGIU2000</v>
          </cell>
          <cell r="Z1025" t="str">
            <v>LUGSET2000</v>
          </cell>
          <cell r="AA1025" t="str">
            <v>OTTDIC2000</v>
          </cell>
          <cell r="AB1025" t="str">
            <v>TOT2000</v>
          </cell>
          <cell r="AC1025" t="str">
            <v>ANNO_2001</v>
          </cell>
          <cell r="AD1025" t="str">
            <v>ANNO_2002</v>
          </cell>
          <cell r="AE1025" t="str">
            <v>ANNO_2003</v>
          </cell>
          <cell r="AF1025" t="str">
            <v>ANNO_2004</v>
          </cell>
          <cell r="AG1025" t="str">
            <v>ANNO_2005</v>
          </cell>
          <cell r="AH1025" t="str">
            <v>ANNO_2006</v>
          </cell>
          <cell r="AI1025" t="str">
            <v>TOTALE</v>
          </cell>
          <cell r="AJ1025" t="str">
            <v>VERIFICA</v>
          </cell>
          <cell r="AK1025" t="str">
            <v>AnnoUltimoCosto</v>
          </cell>
          <cell r="AL1025" t="str">
            <v>Anno_ammortamento</v>
          </cell>
          <cell r="AM1025" t="str">
            <v>Tipo_ammortamento</v>
          </cell>
          <cell r="AN1025">
            <v>1999</v>
          </cell>
          <cell r="AO1025">
            <v>1999</v>
          </cell>
          <cell r="AP1025">
            <v>1999</v>
          </cell>
          <cell r="AQ1025">
            <v>2000</v>
          </cell>
          <cell r="AR1025">
            <v>2000</v>
          </cell>
          <cell r="AS1025">
            <v>2000</v>
          </cell>
          <cell r="AT1025">
            <v>2001</v>
          </cell>
          <cell r="AU1025">
            <v>2001</v>
          </cell>
          <cell r="AV1025">
            <v>2001</v>
          </cell>
          <cell r="AW1025">
            <v>2002</v>
          </cell>
          <cell r="AX1025">
            <v>2002</v>
          </cell>
          <cell r="AY1025">
            <v>2002</v>
          </cell>
          <cell r="AZ1025">
            <v>2003</v>
          </cell>
          <cell r="BA1025">
            <v>2003</v>
          </cell>
          <cell r="BB1025">
            <v>2003</v>
          </cell>
          <cell r="BC1025">
            <v>2004</v>
          </cell>
          <cell r="BD1025">
            <v>2004</v>
          </cell>
          <cell r="BE1025">
            <v>2004</v>
          </cell>
          <cell r="BF1025">
            <v>2005</v>
          </cell>
          <cell r="BG1025">
            <v>2005</v>
          </cell>
          <cell r="BH1025">
            <v>2005</v>
          </cell>
        </row>
        <row r="1026">
          <cell r="C1026" t="str">
            <v>NEWCAT</v>
          </cell>
          <cell r="D1026" t="str">
            <v>CAT</v>
          </cell>
          <cell r="E1026" t="str">
            <v>SLSPADR</v>
          </cell>
          <cell r="F1026" t="str">
            <v>DESCRIZIONESLSPADRE</v>
          </cell>
          <cell r="G1026" t="str">
            <v>SLS</v>
          </cell>
          <cell r="H1026" t="str">
            <v>DESCRIZIONE</v>
          </cell>
          <cell r="I1026" t="str">
            <v>ATT</v>
          </cell>
          <cell r="J1026" t="str">
            <v>AN</v>
          </cell>
          <cell r="K1026" t="str">
            <v>CDR</v>
          </cell>
          <cell r="L1026" t="str">
            <v>TRIS</v>
          </cell>
          <cell r="M1026" t="str">
            <v>IM</v>
          </cell>
          <cell r="N1026" t="str">
            <v>ID_I</v>
          </cell>
          <cell r="O1026" t="str">
            <v>S</v>
          </cell>
          <cell r="P1026" t="str">
            <v>P</v>
          </cell>
          <cell r="Q1026" t="str">
            <v>DCOS</v>
          </cell>
          <cell r="R1026" t="str">
            <v>PR</v>
          </cell>
          <cell r="S1026" t="str">
            <v>ODL</v>
          </cell>
          <cell r="T1026" t="str">
            <v>ST1</v>
          </cell>
          <cell r="U1026" t="str">
            <v>ST2</v>
          </cell>
          <cell r="V1026" t="str">
            <v>TRIMESTRI</v>
          </cell>
          <cell r="W1026" t="str">
            <v>DATA_ES</v>
          </cell>
          <cell r="X1026" t="str">
            <v>IMP IN COSTR AL 9/99</v>
          </cell>
          <cell r="Y1026" t="str">
            <v>GENMAR2000</v>
          </cell>
          <cell r="Z1026" t="str">
            <v>APRGIU2000</v>
          </cell>
          <cell r="AA1026" t="str">
            <v>LUGSET2000</v>
          </cell>
          <cell r="AB1026" t="str">
            <v>OTTDIC2000</v>
          </cell>
          <cell r="AC1026" t="str">
            <v>TOT2000</v>
          </cell>
          <cell r="AD1026" t="str">
            <v>ANNO_2001</v>
          </cell>
          <cell r="AE1026" t="str">
            <v>ANNO_2002</v>
          </cell>
          <cell r="AF1026" t="str">
            <v>ANNO_2003</v>
          </cell>
          <cell r="AG1026" t="str">
            <v>ANNO_2004</v>
          </cell>
          <cell r="AH1026" t="str">
            <v>ANNO_2005</v>
          </cell>
          <cell r="AI1026" t="str">
            <v>ANNO_2006</v>
          </cell>
          <cell r="AJ1026" t="str">
            <v>TOTALE</v>
          </cell>
          <cell r="AK1026" t="str">
            <v>VERIFICA</v>
          </cell>
          <cell r="AL1026" t="str">
            <v>AnnoUltimoCosto</v>
          </cell>
          <cell r="AM1026" t="str">
            <v>Anno_ammortamento</v>
          </cell>
          <cell r="AN1026" t="str">
            <v>Tipo_ammortamento</v>
          </cell>
          <cell r="AO1026">
            <v>1999</v>
          </cell>
          <cell r="AP1026">
            <v>1999</v>
          </cell>
          <cell r="AQ1026">
            <v>1999</v>
          </cell>
          <cell r="AR1026">
            <v>2000</v>
          </cell>
          <cell r="AS1026">
            <v>2000</v>
          </cell>
          <cell r="AT1026">
            <v>2000</v>
          </cell>
          <cell r="AU1026">
            <v>2001</v>
          </cell>
          <cell r="AV1026">
            <v>2001</v>
          </cell>
          <cell r="AW1026">
            <v>2001</v>
          </cell>
          <cell r="AX1026">
            <v>2002</v>
          </cell>
          <cell r="AY1026">
            <v>2002</v>
          </cell>
          <cell r="AZ1026">
            <v>2002</v>
          </cell>
          <cell r="BA1026">
            <v>2003</v>
          </cell>
          <cell r="BB1026">
            <v>2003</v>
          </cell>
          <cell r="BC1026">
            <v>2003</v>
          </cell>
          <cell r="BD1026">
            <v>2004</v>
          </cell>
          <cell r="BE1026">
            <v>2004</v>
          </cell>
          <cell r="BF1026">
            <v>2004</v>
          </cell>
          <cell r="BG1026">
            <v>2005</v>
          </cell>
          <cell r="BH1026">
            <v>2005</v>
          </cell>
          <cell r="BI1026">
            <v>2005</v>
          </cell>
        </row>
        <row r="1027">
          <cell r="G1027" t="str">
            <v>XUSI023</v>
          </cell>
        </row>
        <row r="1028">
          <cell r="W1028">
            <v>1252.8</v>
          </cell>
          <cell r="X1028">
            <v>3225.8</v>
          </cell>
          <cell r="Y1028">
            <v>1890.2</v>
          </cell>
          <cell r="Z1028">
            <v>0</v>
          </cell>
          <cell r="AA1028">
            <v>0</v>
          </cell>
          <cell r="AB1028">
            <v>5116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>
            <v>0</v>
          </cell>
          <cell r="AI1028">
            <v>6368.8</v>
          </cell>
          <cell r="AJ1028">
            <v>0</v>
          </cell>
          <cell r="AN1028">
            <v>6012</v>
          </cell>
          <cell r="AO1028">
            <v>0</v>
          </cell>
          <cell r="AP1028">
            <v>0</v>
          </cell>
          <cell r="AQ1028">
            <v>0</v>
          </cell>
          <cell r="AR1028">
            <v>0</v>
          </cell>
          <cell r="AS1028">
            <v>0</v>
          </cell>
          <cell r="AT1028">
            <v>0</v>
          </cell>
          <cell r="AU1028">
            <v>0</v>
          </cell>
          <cell r="AV1028">
            <v>0</v>
          </cell>
          <cell r="AW1028">
            <v>0</v>
          </cell>
          <cell r="AX1028">
            <v>0</v>
          </cell>
          <cell r="AY1028">
            <v>0</v>
          </cell>
          <cell r="AZ1028">
            <v>0</v>
          </cell>
          <cell r="BA1028">
            <v>0</v>
          </cell>
          <cell r="BB1028">
            <v>0</v>
          </cell>
          <cell r="BC1028">
            <v>0</v>
          </cell>
          <cell r="BD1028">
            <v>0</v>
          </cell>
          <cell r="BE1028">
            <v>318.44</v>
          </cell>
          <cell r="BF1028">
            <v>477.65999999999997</v>
          </cell>
          <cell r="BG1028">
            <v>477.65999999999997</v>
          </cell>
          <cell r="BH1028">
            <v>636.88</v>
          </cell>
        </row>
        <row r="1029">
          <cell r="X1029">
            <v>340</v>
          </cell>
          <cell r="Y1029">
            <v>317</v>
          </cell>
          <cell r="Z1029">
            <v>521</v>
          </cell>
          <cell r="AA1029">
            <v>0</v>
          </cell>
          <cell r="AB1029">
            <v>0</v>
          </cell>
          <cell r="AC1029">
            <v>838</v>
          </cell>
          <cell r="AD1029">
            <v>417</v>
          </cell>
          <cell r="AE1029">
            <v>0</v>
          </cell>
          <cell r="AF1029">
            <v>0</v>
          </cell>
          <cell r="AG1029">
            <v>0</v>
          </cell>
          <cell r="AH1029">
            <v>0</v>
          </cell>
          <cell r="AI1029">
            <v>0</v>
          </cell>
          <cell r="AJ1029">
            <v>1595</v>
          </cell>
          <cell r="AK1029">
            <v>0</v>
          </cell>
          <cell r="AO1029">
            <v>0</v>
          </cell>
          <cell r="AP1029">
            <v>0</v>
          </cell>
          <cell r="AQ1029">
            <v>0</v>
          </cell>
          <cell r="AR1029">
            <v>20.375</v>
          </cell>
          <cell r="AS1029">
            <v>40.75</v>
          </cell>
          <cell r="AT1029">
            <v>40.75</v>
          </cell>
          <cell r="AU1029">
            <v>120.0625</v>
          </cell>
          <cell r="AV1029">
            <v>240.125</v>
          </cell>
          <cell r="AW1029">
            <v>240.125</v>
          </cell>
          <cell r="AX1029">
            <v>199.375</v>
          </cell>
          <cell r="AY1029">
            <v>358</v>
          </cell>
          <cell r="AZ1029">
            <v>358</v>
          </cell>
          <cell r="BA1029">
            <v>158.625</v>
          </cell>
          <cell r="BB1029">
            <v>158.625</v>
          </cell>
          <cell r="BC1029">
            <v>158.625</v>
          </cell>
          <cell r="BD1029">
            <v>0</v>
          </cell>
          <cell r="BE1029">
            <v>0</v>
          </cell>
          <cell r="BF1029">
            <v>0</v>
          </cell>
          <cell r="BG1029">
            <v>0</v>
          </cell>
          <cell r="BH1029">
            <v>0</v>
          </cell>
          <cell r="BI1029">
            <v>0</v>
          </cell>
        </row>
        <row r="1035">
          <cell r="C1035" t="str">
            <v>CAT</v>
          </cell>
          <cell r="D1035" t="str">
            <v>SLSPADR</v>
          </cell>
          <cell r="E1035" t="str">
            <v>DESCRIZIONESLSPADRE</v>
          </cell>
          <cell r="F1035" t="str">
            <v>SLS</v>
          </cell>
          <cell r="G1035" t="str">
            <v>DESCRIZIONE</v>
          </cell>
          <cell r="H1035" t="str">
            <v>ATT</v>
          </cell>
          <cell r="I1035" t="str">
            <v>AN</v>
          </cell>
          <cell r="J1035" t="str">
            <v>CDR</v>
          </cell>
          <cell r="K1035" t="str">
            <v>TRIS</v>
          </cell>
          <cell r="L1035" t="str">
            <v>IM</v>
          </cell>
          <cell r="M1035" t="str">
            <v>ID_I</v>
          </cell>
          <cell r="N1035" t="str">
            <v>S</v>
          </cell>
          <cell r="O1035" t="str">
            <v>P</v>
          </cell>
          <cell r="P1035" t="str">
            <v>DCOS</v>
          </cell>
          <cell r="Q1035" t="str">
            <v>PR</v>
          </cell>
          <cell r="R1035" t="str">
            <v>ODL</v>
          </cell>
          <cell r="S1035" t="str">
            <v>ST1</v>
          </cell>
          <cell r="T1035" t="str">
            <v>ST2</v>
          </cell>
          <cell r="U1035" t="str">
            <v>TRIMESTRI</v>
          </cell>
          <cell r="V1035" t="str">
            <v>DATA_ES</v>
          </cell>
          <cell r="W1035" t="str">
            <v>IMP IN COSTR AL 9/99</v>
          </cell>
          <cell r="X1035" t="str">
            <v>GENMAR2000</v>
          </cell>
          <cell r="Y1035" t="str">
            <v>APRGIU2000</v>
          </cell>
          <cell r="Z1035" t="str">
            <v>LUGSET2000</v>
          </cell>
          <cell r="AA1035" t="str">
            <v>OTTDIC2000</v>
          </cell>
          <cell r="AB1035" t="str">
            <v>TOT2000</v>
          </cell>
          <cell r="AC1035" t="str">
            <v>ANNO_2001</v>
          </cell>
          <cell r="AD1035" t="str">
            <v>ANNO_2002</v>
          </cell>
          <cell r="AE1035" t="str">
            <v>ANNO_2003</v>
          </cell>
          <cell r="AF1035" t="str">
            <v>ANNO_2004</v>
          </cell>
          <cell r="AG1035" t="str">
            <v>ANNO_2005</v>
          </cell>
          <cell r="AH1035" t="str">
            <v>ANNO_2006</v>
          </cell>
          <cell r="AI1035" t="str">
            <v>TOTALE</v>
          </cell>
          <cell r="AJ1035" t="str">
            <v>VERIFICA</v>
          </cell>
          <cell r="AK1035" t="str">
            <v>AnnoUltimoCosto</v>
          </cell>
          <cell r="AL1035" t="str">
            <v>Anno_ammortamento</v>
          </cell>
          <cell r="AM1035" t="str">
            <v>Tipo_ammortamento</v>
          </cell>
          <cell r="AN1035">
            <v>1999</v>
          </cell>
          <cell r="AO1035">
            <v>1999</v>
          </cell>
          <cell r="AP1035">
            <v>1999</v>
          </cell>
          <cell r="AQ1035">
            <v>2000</v>
          </cell>
          <cell r="AR1035">
            <v>2000</v>
          </cell>
          <cell r="AS1035">
            <v>2000</v>
          </cell>
          <cell r="AT1035">
            <v>2001</v>
          </cell>
          <cell r="AU1035">
            <v>2001</v>
          </cell>
          <cell r="AV1035">
            <v>2001</v>
          </cell>
          <cell r="AW1035">
            <v>2002</v>
          </cell>
          <cell r="AX1035">
            <v>2002</v>
          </cell>
          <cell r="AY1035">
            <v>2002</v>
          </cell>
          <cell r="AZ1035">
            <v>2003</v>
          </cell>
          <cell r="BA1035">
            <v>2003</v>
          </cell>
          <cell r="BB1035">
            <v>2003</v>
          </cell>
          <cell r="BC1035">
            <v>2004</v>
          </cell>
          <cell r="BD1035">
            <v>2004</v>
          </cell>
          <cell r="BE1035">
            <v>2004</v>
          </cell>
          <cell r="BF1035">
            <v>2005</v>
          </cell>
          <cell r="BG1035">
            <v>2005</v>
          </cell>
          <cell r="BH1035">
            <v>2005</v>
          </cell>
        </row>
        <row r="1036">
          <cell r="C1036" t="str">
            <v>NEWCAT</v>
          </cell>
          <cell r="D1036" t="str">
            <v>CAT</v>
          </cell>
          <cell r="E1036" t="str">
            <v>SLSPADR</v>
          </cell>
          <cell r="F1036" t="str">
            <v>DESCRIZIONESLSPADRE</v>
          </cell>
          <cell r="G1036" t="str">
            <v>SLS</v>
          </cell>
          <cell r="H1036" t="str">
            <v>DESCRIZIONE</v>
          </cell>
          <cell r="I1036" t="str">
            <v>ATT</v>
          </cell>
          <cell r="J1036" t="str">
            <v>AN</v>
          </cell>
          <cell r="K1036" t="str">
            <v>CDR</v>
          </cell>
          <cell r="L1036" t="str">
            <v>TRIS</v>
          </cell>
          <cell r="M1036" t="str">
            <v>IM</v>
          </cell>
          <cell r="N1036" t="str">
            <v>ID_I</v>
          </cell>
          <cell r="O1036" t="str">
            <v>S</v>
          </cell>
          <cell r="P1036" t="str">
            <v>P</v>
          </cell>
          <cell r="Q1036" t="str">
            <v>DCOS</v>
          </cell>
          <cell r="R1036" t="str">
            <v>PR</v>
          </cell>
          <cell r="S1036" t="str">
            <v>ODL</v>
          </cell>
          <cell r="T1036" t="str">
            <v>ST1</v>
          </cell>
          <cell r="U1036" t="str">
            <v>ST2</v>
          </cell>
          <cell r="V1036" t="str">
            <v>TRIMESTRI</v>
          </cell>
          <cell r="W1036" t="str">
            <v>DATA_ES</v>
          </cell>
          <cell r="X1036" t="str">
            <v>IMP IN COSTR AL 9/99</v>
          </cell>
          <cell r="Y1036" t="str">
            <v>GENMAR2000</v>
          </cell>
          <cell r="Z1036" t="str">
            <v>APRGIU2000</v>
          </cell>
          <cell r="AA1036" t="str">
            <v>LUGSET2000</v>
          </cell>
          <cell r="AB1036" t="str">
            <v>OTTDIC2000</v>
          </cell>
          <cell r="AC1036" t="str">
            <v>TOT2000</v>
          </cell>
          <cell r="AD1036" t="str">
            <v>ANNO_2001</v>
          </cell>
          <cell r="AE1036" t="str">
            <v>ANNO_2002</v>
          </cell>
          <cell r="AF1036" t="str">
            <v>ANNO_2003</v>
          </cell>
          <cell r="AG1036" t="str">
            <v>ANNO_2004</v>
          </cell>
          <cell r="AH1036" t="str">
            <v>ANNO_2005</v>
          </cell>
          <cell r="AI1036" t="str">
            <v>ANNO_2006</v>
          </cell>
          <cell r="AJ1036" t="str">
            <v>TOTALE</v>
          </cell>
          <cell r="AK1036" t="str">
            <v>VERIFICA</v>
          </cell>
          <cell r="AL1036" t="str">
            <v>AnnoUltimoCosto</v>
          </cell>
          <cell r="AM1036" t="str">
            <v>Anno_ammortamento</v>
          </cell>
          <cell r="AN1036" t="str">
            <v>Tipo_ammortamento</v>
          </cell>
          <cell r="AO1036">
            <v>1999</v>
          </cell>
          <cell r="AP1036">
            <v>1999</v>
          </cell>
          <cell r="AQ1036">
            <v>1999</v>
          </cell>
          <cell r="AR1036">
            <v>2000</v>
          </cell>
          <cell r="AS1036">
            <v>2000</v>
          </cell>
          <cell r="AT1036">
            <v>2000</v>
          </cell>
          <cell r="AU1036">
            <v>2001</v>
          </cell>
          <cell r="AV1036">
            <v>2001</v>
          </cell>
          <cell r="AW1036">
            <v>2001</v>
          </cell>
          <cell r="AX1036">
            <v>2002</v>
          </cell>
          <cell r="AY1036">
            <v>2002</v>
          </cell>
          <cell r="AZ1036">
            <v>2002</v>
          </cell>
          <cell r="BA1036">
            <v>2003</v>
          </cell>
          <cell r="BB1036">
            <v>2003</v>
          </cell>
          <cell r="BC1036">
            <v>2003</v>
          </cell>
          <cell r="BD1036">
            <v>2004</v>
          </cell>
          <cell r="BE1036">
            <v>2004</v>
          </cell>
          <cell r="BF1036">
            <v>2004</v>
          </cell>
          <cell r="BG1036">
            <v>2005</v>
          </cell>
          <cell r="BH1036">
            <v>2005</v>
          </cell>
          <cell r="BI103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IF"/>
      <sheetName val="_RIF"/>
    </sheetNames>
    <sheetDataSet>
      <sheetData sheetId="0" refreshError="1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Income statement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GAS"/>
      <sheetName val="Nuove Reti Gas MO-CN-FO "/>
      <sheetName val="Nuove Reti Gas CV-MA-SA-FI"/>
      <sheetName val="Nuove Reti Gas SC-SP-CF"/>
      <sheetName val=" man str - Operat.-MO-CN-FO"/>
      <sheetName val=" man str - Operat.-CV-MA-SA-FI"/>
      <sheetName val=" man str - Operat.-SC-SP-CF"/>
      <sheetName val="MAN. DA PI Reti Gas-MO-CN-FO "/>
      <sheetName val="MAN. DA PI Reti Gas-CV-MA-SA-FI"/>
      <sheetName val="MAN. DA PI Reti Gas-CF-SC-SP"/>
      <sheetName val="ATTRAVERSAMENTI FF.SS."/>
      <sheetName val="NON CUMULATIVI COMPLESSIVI"/>
      <sheetName val="elenc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">
          <cell r="A3" t="str">
            <v xml:space="preserve"> Lav.contrib. Cliente</v>
          </cell>
          <cell r="C3" t="str">
            <v>Reti</v>
          </cell>
        </row>
        <row r="4">
          <cell r="A4" t="str">
            <v xml:space="preserve"> Manutenzioni da PI</v>
          </cell>
          <cell r="C4" t="str">
            <v>Impianti</v>
          </cell>
        </row>
        <row r="5">
          <cell r="A5" t="str">
            <v xml:space="preserve"> Manutenzioni Straord Programmata</v>
          </cell>
          <cell r="C5" t="str">
            <v>Allacciamenti</v>
          </cell>
        </row>
        <row r="6">
          <cell r="A6" t="str">
            <v xml:space="preserve"> Nuove Opere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"/>
      <sheetName val="elenco"/>
    </sheetNames>
    <sheetDataSet>
      <sheetData sheetId="0" refreshError="1"/>
      <sheetData sheetId="1" refreshError="1"/>
      <sheetData sheetId="2" refreshError="1">
        <row r="3">
          <cell r="A3" t="str">
            <v xml:space="preserve"> Lav.contrib. Cliente</v>
          </cell>
        </row>
        <row r="4">
          <cell r="A4" t="str">
            <v xml:space="preserve"> Manutenzioni da PI</v>
          </cell>
        </row>
        <row r="5">
          <cell r="A5" t="str">
            <v xml:space="preserve"> Manutenzioni Straord Programmata</v>
          </cell>
        </row>
        <row r="6">
          <cell r="A6" t="str">
            <v xml:space="preserve"> Nuove Opere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io_Cons"/>
      <sheetName val="Cons_scritture"/>
      <sheetName val="Aggr"/>
      <sheetName val="Bilancio d'esercizio v1(6_5_04)"/>
      <sheetName val="Cons"/>
      <sheetName val="PFN"/>
      <sheetName val="Dett_Cons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ma STR INV"/>
      <sheetName val="Budget 2012 GAS"/>
      <sheetName val="elenco"/>
    </sheetNames>
    <sheetDataSet>
      <sheetData sheetId="0" refreshError="1"/>
      <sheetData sheetId="1" refreshError="1"/>
      <sheetData sheetId="2" refreshError="1">
        <row r="3">
          <cell r="B3" t="str">
            <v xml:space="preserve"> Adeguam. Normativo</v>
          </cell>
        </row>
        <row r="4">
          <cell r="B4" t="str">
            <v xml:space="preserve"> Operatività</v>
          </cell>
        </row>
        <row r="5">
          <cell r="B5" t="str">
            <v xml:space="preserve"> Ritorno Economico</v>
          </cell>
        </row>
        <row r="6">
          <cell r="B6" t="str">
            <v xml:space="preserve"> Sicurezza dei Lavoratori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ia"/>
      <sheetName val="Acqua"/>
      <sheetName val="Depurazione"/>
      <sheetName val="Materia"/>
      <sheetName val="Struttura"/>
      <sheetName val="Consolidamenti"/>
      <sheetName val="Div_Acqua"/>
      <sheetName val="Div_Acqua (S)"/>
      <sheetName val="Energia (S)"/>
      <sheetName val="Materia (S)"/>
      <sheetName val="Seabo "/>
      <sheetName val="P&amp;L-BS-CF"/>
      <sheetName val="Title"/>
      <sheetName val="Ipotesi Energia"/>
      <sheetName val="C.E.Materia"/>
      <sheetName val="bilgiugno01 rev 3_FOGACCI"/>
      <sheetName val="Base Data"/>
      <sheetName val="#RIF"/>
      <sheetName val="Sheet2"/>
      <sheetName val="Input1"/>
      <sheetName val="_RIF"/>
      <sheetName val="Filie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ECO03"/>
      <sheetName val="CPPATR02"/>
      <sheetName val="CPPATR03"/>
      <sheetName val="IGDPATRNOIPO03 "/>
      <sheetName val="IGDPATRIPO03"/>
      <sheetName val="IGDECONOIPO03"/>
      <sheetName val="IGDECOIPO03"/>
      <sheetName val="LAME"/>
    </sheetNames>
    <sheetDataSet>
      <sheetData sheetId="0" refreshError="1"/>
      <sheetData sheetId="1" refreshError="1">
        <row r="30">
          <cell r="A30" t="str">
            <v>TOTALE IMMOBILIZZAZIONI (B)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#RIF"/>
      <sheetName val="SINERGIA_12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fino"/>
    </sheetNames>
    <sheetDataSet>
      <sheetData sheetId="0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REV Budget 2011 GAS"/>
      <sheetName val="elenco"/>
      <sheetName val="REV Budget 2011 TLR"/>
      <sheetName val="Mensilizz 2012 Rev GAS TLR"/>
    </sheetNames>
    <sheetDataSet>
      <sheetData sheetId="0" refreshError="1"/>
      <sheetData sheetId="1" refreshError="1"/>
      <sheetData sheetId="2" refreshError="1">
        <row r="3">
          <cell r="A3" t="str">
            <v xml:space="preserve"> Lav.contrib. Cliente</v>
          </cell>
        </row>
        <row r="4">
          <cell r="A4" t="str">
            <v xml:space="preserve"> Manutenzioni da PI</v>
          </cell>
        </row>
        <row r="5">
          <cell r="A5" t="str">
            <v xml:space="preserve"> Manutenzioni Straord Programmata</v>
          </cell>
        </row>
        <row r="6">
          <cell r="A6" t="str">
            <v xml:space="preserve"> Nuove Opere</v>
          </cell>
        </row>
      </sheetData>
      <sheetData sheetId="3" refreshError="1"/>
      <sheetData sheetId="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_invio"/>
      <sheetName val="SOT_BO"/>
      <sheetName val="#RIF"/>
    </sheetNames>
    <sheetDataSet>
      <sheetData sheetId="0" refreshError="1">
        <row r="1">
          <cell r="C1" t="str">
            <v>Consuntivo 2003</v>
          </cell>
        </row>
        <row r="2">
          <cell r="C2" t="str">
            <v>periodo</v>
          </cell>
        </row>
        <row r="3">
          <cell r="C3" t="str">
            <v>divisa</v>
          </cell>
        </row>
        <row r="4">
          <cell r="C4" t="str">
            <v>versione</v>
          </cell>
        </row>
        <row r="5">
          <cell r="C5" t="str">
            <v>società</v>
          </cell>
          <cell r="H5" t="str">
            <v>B01100</v>
          </cell>
        </row>
        <row r="6">
          <cell r="C6" t="str">
            <v>Consuntivo 2003</v>
          </cell>
          <cell r="E6" t="str">
            <v>Budget  2004</v>
          </cell>
          <cell r="G6" t="str">
            <v>Consuntivo 2004</v>
          </cell>
        </row>
        <row r="7">
          <cell r="C7" t="str">
            <v>migliaia di €</v>
          </cell>
          <cell r="D7" t="str">
            <v>Q.TA (milioni)</v>
          </cell>
          <cell r="E7" t="str">
            <v>migliaia di €</v>
          </cell>
          <cell r="F7" t="str">
            <v>Q.TA (milioni)</v>
          </cell>
          <cell r="G7" t="str">
            <v>migliaia di €</v>
          </cell>
          <cell r="H7" t="str">
            <v>Q.TA (milioni)</v>
          </cell>
        </row>
        <row r="8">
          <cell r="C8">
            <v>0</v>
          </cell>
          <cell r="E8">
            <v>0</v>
          </cell>
          <cell r="G8">
            <v>0</v>
          </cell>
        </row>
        <row r="9">
          <cell r="C9">
            <v>0</v>
          </cell>
          <cell r="G9">
            <v>0</v>
          </cell>
        </row>
        <row r="10">
          <cell r="C10">
            <v>0</v>
          </cell>
          <cell r="G10">
            <v>0</v>
          </cell>
        </row>
        <row r="11">
          <cell r="C11">
            <v>0</v>
          </cell>
          <cell r="G11">
            <v>0</v>
          </cell>
        </row>
        <row r="12">
          <cell r="C12">
            <v>0</v>
          </cell>
          <cell r="G12">
            <v>0</v>
          </cell>
        </row>
        <row r="13">
          <cell r="C13">
            <v>0</v>
          </cell>
          <cell r="G13">
            <v>0</v>
          </cell>
        </row>
        <row r="14">
          <cell r="C14">
            <v>0</v>
          </cell>
          <cell r="G14">
            <v>0</v>
          </cell>
        </row>
        <row r="15">
          <cell r="C15">
            <v>0</v>
          </cell>
          <cell r="G15">
            <v>0</v>
          </cell>
        </row>
        <row r="16">
          <cell r="C16" t="str">
            <v xml:space="preserve"> </v>
          </cell>
          <cell r="G16">
            <v>0</v>
          </cell>
        </row>
        <row r="17">
          <cell r="C17" t="str">
            <v xml:space="preserve"> </v>
          </cell>
          <cell r="G17" t="str">
            <v xml:space="preserve"> </v>
          </cell>
        </row>
        <row r="18">
          <cell r="C18" t="str">
            <v xml:space="preserve"> </v>
          </cell>
          <cell r="G18">
            <v>0</v>
          </cell>
        </row>
        <row r="19">
          <cell r="C19" t="str">
            <v xml:space="preserve"> </v>
          </cell>
          <cell r="G19">
            <v>0</v>
          </cell>
        </row>
        <row r="20">
          <cell r="C20">
            <v>0</v>
          </cell>
          <cell r="E20">
            <v>0</v>
          </cell>
          <cell r="G20">
            <v>0</v>
          </cell>
        </row>
        <row r="21">
          <cell r="C21">
            <v>0</v>
          </cell>
          <cell r="G21">
            <v>0</v>
          </cell>
        </row>
        <row r="22">
          <cell r="C22">
            <v>0</v>
          </cell>
          <cell r="G22">
            <v>0</v>
          </cell>
        </row>
        <row r="24">
          <cell r="C24">
            <v>0</v>
          </cell>
          <cell r="E24">
            <v>0</v>
          </cell>
          <cell r="G24">
            <v>0</v>
          </cell>
        </row>
        <row r="26">
          <cell r="C26">
            <v>0</v>
          </cell>
          <cell r="E26">
            <v>0</v>
          </cell>
          <cell r="G26">
            <v>5153.2252207068032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5153.2252207068032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  <cell r="I36" t="str">
            <v>mail Fossi 9/4/04</v>
          </cell>
        </row>
        <row r="37">
          <cell r="G37">
            <v>0</v>
          </cell>
          <cell r="I37" t="str">
            <v xml:space="preserve">NON DEVONO ESSERE COMPILATE </v>
          </cell>
        </row>
        <row r="38">
          <cell r="G38">
            <v>0</v>
          </cell>
          <cell r="I38" t="str">
            <v xml:space="preserve">NON DEVONO ESSERE COMPILATE </v>
          </cell>
        </row>
        <row r="39">
          <cell r="C39">
            <v>0</v>
          </cell>
          <cell r="E39">
            <v>0</v>
          </cell>
          <cell r="G39">
            <v>0</v>
          </cell>
        </row>
        <row r="40">
          <cell r="C40">
            <v>0</v>
          </cell>
          <cell r="E40">
            <v>0</v>
          </cell>
          <cell r="G40">
            <v>0</v>
          </cell>
        </row>
        <row r="42">
          <cell r="C42">
            <v>0</v>
          </cell>
          <cell r="E42">
            <v>0</v>
          </cell>
          <cell r="G42">
            <v>0</v>
          </cell>
        </row>
        <row r="43">
          <cell r="C43">
            <v>0</v>
          </cell>
          <cell r="E43">
            <v>0</v>
          </cell>
          <cell r="G43">
            <v>0</v>
          </cell>
        </row>
        <row r="44">
          <cell r="C44">
            <v>0</v>
          </cell>
          <cell r="E44">
            <v>0</v>
          </cell>
          <cell r="G44">
            <v>0</v>
          </cell>
        </row>
        <row r="45">
          <cell r="C45">
            <v>0</v>
          </cell>
          <cell r="E45">
            <v>0</v>
          </cell>
          <cell r="G45">
            <v>0</v>
          </cell>
        </row>
        <row r="46">
          <cell r="C46">
            <v>0</v>
          </cell>
          <cell r="E46">
            <v>0</v>
          </cell>
          <cell r="G46">
            <v>0</v>
          </cell>
        </row>
        <row r="47">
          <cell r="C47">
            <v>0</v>
          </cell>
          <cell r="E47">
            <v>0</v>
          </cell>
          <cell r="G47">
            <v>0</v>
          </cell>
        </row>
        <row r="48">
          <cell r="C48">
            <v>0</v>
          </cell>
          <cell r="E48">
            <v>0</v>
          </cell>
          <cell r="G48">
            <v>0</v>
          </cell>
        </row>
        <row r="49">
          <cell r="C49">
            <v>0</v>
          </cell>
          <cell r="E49">
            <v>0</v>
          </cell>
          <cell r="G49">
            <v>0</v>
          </cell>
        </row>
        <row r="50">
          <cell r="G50">
            <v>0</v>
          </cell>
        </row>
        <row r="52">
          <cell r="C52">
            <v>0</v>
          </cell>
          <cell r="E52">
            <v>0</v>
          </cell>
          <cell r="G52">
            <v>5153.2252207068032</v>
          </cell>
        </row>
        <row r="54">
          <cell r="C54">
            <v>0</v>
          </cell>
          <cell r="E54">
            <v>0</v>
          </cell>
          <cell r="G54">
            <v>-5153.2252207068032</v>
          </cell>
        </row>
        <row r="56">
          <cell r="C56">
            <v>0</v>
          </cell>
          <cell r="E56">
            <v>0</v>
          </cell>
          <cell r="G56">
            <v>0</v>
          </cell>
        </row>
        <row r="58">
          <cell r="C58">
            <v>0</v>
          </cell>
          <cell r="E58">
            <v>0</v>
          </cell>
          <cell r="G58">
            <v>-5153.2252207068032</v>
          </cell>
        </row>
        <row r="61">
          <cell r="J61" t="str">
            <v xml:space="preserve">#GAS </v>
          </cell>
          <cell r="O61" t="str">
            <v>B01211</v>
          </cell>
          <cell r="Q61" t="str">
            <v>#ELETTRICITA'</v>
          </cell>
          <cell r="X61" t="str">
            <v>#CICLO IDRICO</v>
          </cell>
          <cell r="AC61" t="str">
            <v>B01214</v>
          </cell>
          <cell r="AE61" t="str">
            <v>#TELERISCALDAMENTO/CALORE</v>
          </cell>
          <cell r="AJ61" t="str">
            <v>B01212</v>
          </cell>
          <cell r="AL61" t="str">
            <v>#ILLUMINAZIONE PUBBLICA/SEMAFORICA</v>
          </cell>
          <cell r="AQ61" t="str">
            <v>B01213</v>
          </cell>
          <cell r="AS61" t="str">
            <v>#RETI TELEMATICHE</v>
          </cell>
          <cell r="AX61" t="str">
            <v>B01215</v>
          </cell>
          <cell r="AZ61" t="str">
            <v>#STRUTTURA AREA RETI</v>
          </cell>
          <cell r="BE61" t="str">
            <v>B01216</v>
          </cell>
        </row>
        <row r="62">
          <cell r="C62" t="str">
            <v>Consuntivo 2003</v>
          </cell>
          <cell r="E62" t="str">
            <v>Budget  2004</v>
          </cell>
          <cell r="G62" t="str">
            <v>Consuntivo 2004</v>
          </cell>
          <cell r="J62" t="str">
            <v>Consuntivo 2003</v>
          </cell>
          <cell r="L62" t="str">
            <v>Budget  2004</v>
          </cell>
          <cell r="N62" t="str">
            <v>Consuntivo 2004</v>
          </cell>
          <cell r="Q62" t="str">
            <v>Consuntivo 2003</v>
          </cell>
          <cell r="S62" t="str">
            <v>Budget  2004</v>
          </cell>
          <cell r="U62" t="str">
            <v>Consuntivo 2004</v>
          </cell>
          <cell r="X62" t="str">
            <v>Consuntivo 2003</v>
          </cell>
          <cell r="Z62" t="str">
            <v>Budget  2004</v>
          </cell>
          <cell r="AB62" t="str">
            <v>Consuntivo 2004</v>
          </cell>
          <cell r="AE62" t="str">
            <v>Consuntivo 2003</v>
          </cell>
          <cell r="AG62" t="str">
            <v>Budget  2004</v>
          </cell>
          <cell r="AI62" t="str">
            <v>Consuntivo 2004</v>
          </cell>
          <cell r="AL62" t="str">
            <v>Consuntivo 2003</v>
          </cell>
          <cell r="AN62" t="str">
            <v>Budget  2004</v>
          </cell>
          <cell r="AP62" t="str">
            <v>Consuntivo 2004</v>
          </cell>
          <cell r="AS62" t="str">
            <v>Consuntivo 2003</v>
          </cell>
          <cell r="AU62" t="str">
            <v>Budget  2004</v>
          </cell>
          <cell r="AW62" t="str">
            <v>Consuntivo 2004</v>
          </cell>
          <cell r="AZ62" t="str">
            <v>Consuntivo 2003</v>
          </cell>
          <cell r="BB62" t="str">
            <v>Budget  2004</v>
          </cell>
          <cell r="BD62" t="str">
            <v>Consuntivo 2004</v>
          </cell>
        </row>
        <row r="63">
          <cell r="C63" t="str">
            <v>migliaia di €</v>
          </cell>
          <cell r="D63" t="str">
            <v>Q.TA (milioni)</v>
          </cell>
          <cell r="E63" t="str">
            <v>migliaia di €</v>
          </cell>
          <cell r="F63" t="str">
            <v>Q.TA (milioni)</v>
          </cell>
          <cell r="G63" t="str">
            <v>migliaia di €</v>
          </cell>
          <cell r="H63" t="str">
            <v>Q.TA (milioni)</v>
          </cell>
          <cell r="J63" t="str">
            <v>migliaia di €</v>
          </cell>
          <cell r="K63" t="str">
            <v>Q.TA (milioni)</v>
          </cell>
          <cell r="L63" t="str">
            <v>migliaia di €</v>
          </cell>
          <cell r="M63" t="str">
            <v>Q.TA (milioni)</v>
          </cell>
          <cell r="N63" t="str">
            <v>migliaia di €</v>
          </cell>
          <cell r="O63" t="str">
            <v>Q.TA (milioni)</v>
          </cell>
          <cell r="Q63" t="str">
            <v>migliaia di €</v>
          </cell>
          <cell r="R63" t="str">
            <v>Q.TA (milioni)</v>
          </cell>
          <cell r="S63" t="str">
            <v>migliaia di €</v>
          </cell>
          <cell r="T63" t="str">
            <v>Q.TA (milioni)</v>
          </cell>
          <cell r="U63" t="str">
            <v>migliaia di €</v>
          </cell>
          <cell r="V63" t="str">
            <v>Q.TA (milioni)</v>
          </cell>
          <cell r="X63" t="str">
            <v>migliaia di €</v>
          </cell>
          <cell r="Y63" t="str">
            <v>Q.TA (milioni)</v>
          </cell>
          <cell r="Z63" t="str">
            <v>migliaia di €</v>
          </cell>
          <cell r="AA63" t="str">
            <v>Q.TA (milioni)</v>
          </cell>
          <cell r="AB63" t="str">
            <v>migliaia di €</v>
          </cell>
          <cell r="AC63" t="str">
            <v>Q.TA (milioni)</v>
          </cell>
          <cell r="AE63" t="str">
            <v>migliaia di €</v>
          </cell>
          <cell r="AF63" t="str">
            <v>Q.TA (milioni)</v>
          </cell>
          <cell r="AG63" t="str">
            <v>migliaia di €</v>
          </cell>
          <cell r="AH63" t="str">
            <v>Q.TA (milioni)</v>
          </cell>
          <cell r="AI63" t="str">
            <v>migliaia di €</v>
          </cell>
          <cell r="AJ63" t="str">
            <v>Q.TA (milioni)</v>
          </cell>
          <cell r="AL63" t="str">
            <v>migliaia di €</v>
          </cell>
          <cell r="AM63" t="str">
            <v>Q.TA (milioni)</v>
          </cell>
          <cell r="AN63" t="str">
            <v>migliaia di €</v>
          </cell>
          <cell r="AO63" t="str">
            <v>Q.TA (milioni)</v>
          </cell>
          <cell r="AP63" t="str">
            <v>migliaia di €</v>
          </cell>
          <cell r="AQ63" t="str">
            <v>Q.TA (milioni)</v>
          </cell>
          <cell r="AS63" t="str">
            <v>migliaia di €</v>
          </cell>
          <cell r="AT63" t="str">
            <v>Q.TA (milioni)</v>
          </cell>
          <cell r="AU63" t="str">
            <v>migliaia di €</v>
          </cell>
          <cell r="AV63" t="str">
            <v>Q.TA (milioni)</v>
          </cell>
          <cell r="AW63" t="str">
            <v>migliaia di €</v>
          </cell>
          <cell r="AX63" t="str">
            <v>Q.TA (milioni)</v>
          </cell>
          <cell r="AZ63" t="str">
            <v>migliaia di €</v>
          </cell>
          <cell r="BA63" t="str">
            <v>Q.TA (milioni)</v>
          </cell>
          <cell r="BB63" t="str">
            <v>migliaia di €</v>
          </cell>
          <cell r="BC63" t="str">
            <v>Q.TA (milioni)</v>
          </cell>
          <cell r="BD63" t="str">
            <v>migliaia di €</v>
          </cell>
          <cell r="BE63" t="str">
            <v>Q.TA (milioni)</v>
          </cell>
        </row>
        <row r="64">
          <cell r="C64">
            <v>0</v>
          </cell>
          <cell r="E64">
            <v>0</v>
          </cell>
          <cell r="G64">
            <v>0</v>
          </cell>
          <cell r="J64">
            <v>0</v>
          </cell>
          <cell r="L64">
            <v>0</v>
          </cell>
          <cell r="N64">
            <v>0</v>
          </cell>
          <cell r="Q64">
            <v>0</v>
          </cell>
          <cell r="S64">
            <v>0</v>
          </cell>
          <cell r="U64">
            <v>0</v>
          </cell>
          <cell r="X64">
            <v>0</v>
          </cell>
          <cell r="Z64">
            <v>0</v>
          </cell>
          <cell r="AB64">
            <v>0</v>
          </cell>
          <cell r="AE64">
            <v>0</v>
          </cell>
          <cell r="AG64">
            <v>0</v>
          </cell>
          <cell r="AI64">
            <v>0</v>
          </cell>
          <cell r="AL64">
            <v>0</v>
          </cell>
          <cell r="AN64">
            <v>0</v>
          </cell>
          <cell r="AP64">
            <v>0</v>
          </cell>
          <cell r="AS64">
            <v>0</v>
          </cell>
          <cell r="AU64">
            <v>0</v>
          </cell>
          <cell r="AW64">
            <v>0</v>
          </cell>
          <cell r="AZ64">
            <v>0</v>
          </cell>
          <cell r="BB64">
            <v>0</v>
          </cell>
          <cell r="BD64">
            <v>0</v>
          </cell>
        </row>
        <row r="65">
          <cell r="C65">
            <v>0</v>
          </cell>
          <cell r="E65">
            <v>0</v>
          </cell>
          <cell r="G65">
            <v>0</v>
          </cell>
          <cell r="N65">
            <v>0</v>
          </cell>
          <cell r="U65">
            <v>0</v>
          </cell>
          <cell r="X65">
            <v>0</v>
          </cell>
          <cell r="AB65">
            <v>0</v>
          </cell>
          <cell r="AI65">
            <v>0</v>
          </cell>
          <cell r="AP65">
            <v>0</v>
          </cell>
          <cell r="AW65">
            <v>0</v>
          </cell>
          <cell r="BD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N66">
            <v>0</v>
          </cell>
          <cell r="U66">
            <v>0</v>
          </cell>
          <cell r="X66">
            <v>0</v>
          </cell>
          <cell r="AB66">
            <v>0</v>
          </cell>
          <cell r="AI66">
            <v>0</v>
          </cell>
          <cell r="AP66">
            <v>0</v>
          </cell>
          <cell r="AW66">
            <v>0</v>
          </cell>
          <cell r="BD66">
            <v>0</v>
          </cell>
        </row>
        <row r="68">
          <cell r="C68">
            <v>0</v>
          </cell>
          <cell r="E68">
            <v>0</v>
          </cell>
          <cell r="G68">
            <v>0</v>
          </cell>
          <cell r="J68">
            <v>0</v>
          </cell>
          <cell r="L68">
            <v>0</v>
          </cell>
          <cell r="N68">
            <v>0</v>
          </cell>
          <cell r="Q68">
            <v>0</v>
          </cell>
          <cell r="S68">
            <v>0</v>
          </cell>
          <cell r="U68">
            <v>0</v>
          </cell>
          <cell r="X68">
            <v>0</v>
          </cell>
          <cell r="Z68">
            <v>0</v>
          </cell>
          <cell r="AB68">
            <v>0</v>
          </cell>
          <cell r="AE68">
            <v>0</v>
          </cell>
          <cell r="AG68">
            <v>0</v>
          </cell>
          <cell r="AI68">
            <v>0</v>
          </cell>
          <cell r="AL68">
            <v>0</v>
          </cell>
          <cell r="AN68">
            <v>0</v>
          </cell>
          <cell r="AP68">
            <v>0</v>
          </cell>
          <cell r="AS68">
            <v>0</v>
          </cell>
          <cell r="AU68">
            <v>0</v>
          </cell>
          <cell r="AW68">
            <v>0</v>
          </cell>
          <cell r="AZ68">
            <v>0</v>
          </cell>
          <cell r="BB68">
            <v>0</v>
          </cell>
          <cell r="BD68">
            <v>0</v>
          </cell>
        </row>
        <row r="70">
          <cell r="C70">
            <v>0</v>
          </cell>
          <cell r="E70">
            <v>0</v>
          </cell>
          <cell r="G70">
            <v>0</v>
          </cell>
          <cell r="J70">
            <v>0</v>
          </cell>
          <cell r="L70">
            <v>0</v>
          </cell>
          <cell r="N70">
            <v>0</v>
          </cell>
          <cell r="Q70">
            <v>0</v>
          </cell>
          <cell r="S70">
            <v>0</v>
          </cell>
          <cell r="U70">
            <v>0</v>
          </cell>
          <cell r="X70">
            <v>0</v>
          </cell>
          <cell r="Z70">
            <v>0</v>
          </cell>
          <cell r="AB70">
            <v>0</v>
          </cell>
          <cell r="AE70">
            <v>0</v>
          </cell>
          <cell r="AG70">
            <v>0</v>
          </cell>
          <cell r="AI70">
            <v>0</v>
          </cell>
          <cell r="AL70">
            <v>0</v>
          </cell>
          <cell r="AN70">
            <v>0</v>
          </cell>
          <cell r="AP70">
            <v>0</v>
          </cell>
          <cell r="AS70">
            <v>0</v>
          </cell>
          <cell r="AU70">
            <v>0</v>
          </cell>
          <cell r="AW70">
            <v>0</v>
          </cell>
          <cell r="AZ70">
            <v>0</v>
          </cell>
          <cell r="BB70">
            <v>0</v>
          </cell>
          <cell r="BD70">
            <v>0</v>
          </cell>
        </row>
        <row r="71">
          <cell r="C71">
            <v>0</v>
          </cell>
          <cell r="E71">
            <v>0</v>
          </cell>
          <cell r="G71">
            <v>0</v>
          </cell>
          <cell r="J71">
            <v>0</v>
          </cell>
          <cell r="L71">
            <v>0</v>
          </cell>
          <cell r="N71">
            <v>0</v>
          </cell>
          <cell r="Q71">
            <v>0</v>
          </cell>
          <cell r="S71">
            <v>0</v>
          </cell>
          <cell r="U71">
            <v>0</v>
          </cell>
          <cell r="X71">
            <v>0</v>
          </cell>
          <cell r="Z71">
            <v>0</v>
          </cell>
          <cell r="AB71">
            <v>0</v>
          </cell>
          <cell r="AE71">
            <v>0</v>
          </cell>
          <cell r="AG71">
            <v>0</v>
          </cell>
          <cell r="AI71">
            <v>0</v>
          </cell>
          <cell r="AL71">
            <v>0</v>
          </cell>
          <cell r="AN71">
            <v>0</v>
          </cell>
          <cell r="AP71">
            <v>0</v>
          </cell>
          <cell r="AS71">
            <v>0</v>
          </cell>
          <cell r="AU71">
            <v>0</v>
          </cell>
          <cell r="AW71">
            <v>0</v>
          </cell>
          <cell r="AZ71">
            <v>0</v>
          </cell>
          <cell r="BB71">
            <v>0</v>
          </cell>
          <cell r="BD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N72">
            <v>0</v>
          </cell>
          <cell r="U72">
            <v>0</v>
          </cell>
          <cell r="X72">
            <v>0</v>
          </cell>
          <cell r="AB72">
            <v>0</v>
          </cell>
          <cell r="AI72">
            <v>0</v>
          </cell>
          <cell r="AP72">
            <v>0</v>
          </cell>
          <cell r="AW72">
            <v>0</v>
          </cell>
          <cell r="BD72">
            <v>0</v>
          </cell>
        </row>
        <row r="73">
          <cell r="C73">
            <v>0</v>
          </cell>
          <cell r="E73">
            <v>0</v>
          </cell>
          <cell r="G73">
            <v>0</v>
          </cell>
          <cell r="N73">
            <v>0</v>
          </cell>
          <cell r="U73">
            <v>0</v>
          </cell>
          <cell r="X73">
            <v>0</v>
          </cell>
          <cell r="AB73">
            <v>0</v>
          </cell>
          <cell r="AI73">
            <v>0</v>
          </cell>
          <cell r="AP73">
            <v>0</v>
          </cell>
          <cell r="AW73">
            <v>0</v>
          </cell>
          <cell r="BD73">
            <v>0</v>
          </cell>
        </row>
        <row r="74">
          <cell r="C74">
            <v>0</v>
          </cell>
          <cell r="E74">
            <v>0</v>
          </cell>
          <cell r="G74">
            <v>0</v>
          </cell>
          <cell r="N74">
            <v>0</v>
          </cell>
          <cell r="U74">
            <v>0</v>
          </cell>
          <cell r="X74">
            <v>0</v>
          </cell>
          <cell r="AB74">
            <v>0</v>
          </cell>
          <cell r="AI74">
            <v>0</v>
          </cell>
          <cell r="AP74">
            <v>0</v>
          </cell>
          <cell r="AW74">
            <v>0</v>
          </cell>
          <cell r="BD74">
            <v>0</v>
          </cell>
        </row>
        <row r="75">
          <cell r="C75">
            <v>0</v>
          </cell>
          <cell r="E75">
            <v>0</v>
          </cell>
          <cell r="G75">
            <v>0</v>
          </cell>
          <cell r="N75">
            <v>0</v>
          </cell>
          <cell r="U75">
            <v>0</v>
          </cell>
          <cell r="X75">
            <v>0</v>
          </cell>
          <cell r="AB75">
            <v>0</v>
          </cell>
          <cell r="AI75">
            <v>0</v>
          </cell>
          <cell r="AP75">
            <v>0</v>
          </cell>
          <cell r="AW75">
            <v>0</v>
          </cell>
          <cell r="BD75">
            <v>0</v>
          </cell>
        </row>
        <row r="76">
          <cell r="C76">
            <v>0</v>
          </cell>
          <cell r="E76">
            <v>0</v>
          </cell>
          <cell r="G76">
            <v>0</v>
          </cell>
          <cell r="N76">
            <v>0</v>
          </cell>
          <cell r="U76">
            <v>0</v>
          </cell>
          <cell r="X76">
            <v>0</v>
          </cell>
          <cell r="AB76">
            <v>0</v>
          </cell>
          <cell r="AI76">
            <v>0</v>
          </cell>
          <cell r="AP76">
            <v>0</v>
          </cell>
          <cell r="AW76">
            <v>0</v>
          </cell>
          <cell r="BD76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N77">
            <v>0</v>
          </cell>
          <cell r="U77">
            <v>0</v>
          </cell>
          <cell r="X77">
            <v>0</v>
          </cell>
          <cell r="AB77">
            <v>0</v>
          </cell>
          <cell r="AI77">
            <v>0</v>
          </cell>
          <cell r="AP77">
            <v>0</v>
          </cell>
          <cell r="AW77">
            <v>0</v>
          </cell>
          <cell r="BD77">
            <v>0</v>
          </cell>
        </row>
        <row r="78">
          <cell r="C78">
            <v>0</v>
          </cell>
          <cell r="E78">
            <v>0</v>
          </cell>
          <cell r="G78">
            <v>0</v>
          </cell>
          <cell r="J78">
            <v>0</v>
          </cell>
          <cell r="L78">
            <v>0</v>
          </cell>
          <cell r="N78">
            <v>0</v>
          </cell>
          <cell r="Q78">
            <v>0</v>
          </cell>
          <cell r="S78">
            <v>0</v>
          </cell>
          <cell r="U78">
            <v>0</v>
          </cell>
          <cell r="X78">
            <v>0</v>
          </cell>
          <cell r="Z78">
            <v>0</v>
          </cell>
          <cell r="AB78">
            <v>0</v>
          </cell>
          <cell r="AE78">
            <v>0</v>
          </cell>
          <cell r="AG78">
            <v>0</v>
          </cell>
          <cell r="AI78">
            <v>0</v>
          </cell>
          <cell r="AL78">
            <v>0</v>
          </cell>
          <cell r="AN78">
            <v>0</v>
          </cell>
          <cell r="AP78">
            <v>0</v>
          </cell>
          <cell r="AS78">
            <v>0</v>
          </cell>
          <cell r="AU78">
            <v>0</v>
          </cell>
          <cell r="AW78">
            <v>0</v>
          </cell>
          <cell r="AZ78">
            <v>0</v>
          </cell>
          <cell r="BB78">
            <v>0</v>
          </cell>
          <cell r="BD78">
            <v>0</v>
          </cell>
        </row>
        <row r="79">
          <cell r="C79">
            <v>0</v>
          </cell>
          <cell r="E79">
            <v>0</v>
          </cell>
          <cell r="G79">
            <v>0</v>
          </cell>
          <cell r="N79">
            <v>0</v>
          </cell>
          <cell r="U79">
            <v>0</v>
          </cell>
          <cell r="X79">
            <v>0</v>
          </cell>
          <cell r="AB79">
            <v>0</v>
          </cell>
          <cell r="AI79">
            <v>0</v>
          </cell>
          <cell r="AP79">
            <v>0</v>
          </cell>
          <cell r="AW79">
            <v>0</v>
          </cell>
          <cell r="BD79">
            <v>0</v>
          </cell>
        </row>
        <row r="80">
          <cell r="C80">
            <v>0</v>
          </cell>
          <cell r="E80">
            <v>0</v>
          </cell>
          <cell r="G80">
            <v>0</v>
          </cell>
          <cell r="N80">
            <v>0</v>
          </cell>
          <cell r="U80">
            <v>0</v>
          </cell>
          <cell r="X80">
            <v>0</v>
          </cell>
          <cell r="AB80">
            <v>0</v>
          </cell>
          <cell r="AI80">
            <v>0</v>
          </cell>
          <cell r="AP80">
            <v>0</v>
          </cell>
          <cell r="AW80">
            <v>0</v>
          </cell>
          <cell r="BD80">
            <v>0</v>
          </cell>
        </row>
        <row r="81">
          <cell r="C81">
            <v>0</v>
          </cell>
          <cell r="E81">
            <v>0</v>
          </cell>
          <cell r="G81">
            <v>0</v>
          </cell>
          <cell r="N81">
            <v>0</v>
          </cell>
          <cell r="U81">
            <v>0</v>
          </cell>
          <cell r="X81">
            <v>0</v>
          </cell>
          <cell r="AB81">
            <v>0</v>
          </cell>
          <cell r="AI81">
            <v>0</v>
          </cell>
          <cell r="AP81">
            <v>0</v>
          </cell>
          <cell r="AW81">
            <v>0</v>
          </cell>
          <cell r="BD81">
            <v>0</v>
          </cell>
        </row>
        <row r="82">
          <cell r="C82">
            <v>0</v>
          </cell>
          <cell r="E82">
            <v>0</v>
          </cell>
          <cell r="G82">
            <v>0</v>
          </cell>
          <cell r="N82">
            <v>0</v>
          </cell>
          <cell r="U82">
            <v>0</v>
          </cell>
          <cell r="X82">
            <v>0</v>
          </cell>
          <cell r="AB82">
            <v>0</v>
          </cell>
          <cell r="AI82">
            <v>0</v>
          </cell>
          <cell r="AP82">
            <v>0</v>
          </cell>
          <cell r="AW82">
            <v>0</v>
          </cell>
          <cell r="BD82">
            <v>0</v>
          </cell>
        </row>
        <row r="83">
          <cell r="C83">
            <v>0</v>
          </cell>
          <cell r="E83">
            <v>0</v>
          </cell>
          <cell r="G83">
            <v>0</v>
          </cell>
          <cell r="N83">
            <v>0</v>
          </cell>
          <cell r="U83">
            <v>0</v>
          </cell>
          <cell r="X83">
            <v>0</v>
          </cell>
          <cell r="AB83">
            <v>0</v>
          </cell>
          <cell r="AI83">
            <v>0</v>
          </cell>
          <cell r="AP83">
            <v>0</v>
          </cell>
          <cell r="AW83">
            <v>0</v>
          </cell>
          <cell r="BD83">
            <v>0</v>
          </cell>
        </row>
        <row r="84">
          <cell r="C84">
            <v>0</v>
          </cell>
          <cell r="E84">
            <v>0</v>
          </cell>
          <cell r="G84">
            <v>0</v>
          </cell>
          <cell r="N84">
            <v>0</v>
          </cell>
          <cell r="U84">
            <v>0</v>
          </cell>
          <cell r="X84">
            <v>0</v>
          </cell>
          <cell r="AB84">
            <v>0</v>
          </cell>
          <cell r="AI84">
            <v>0</v>
          </cell>
          <cell r="AP84">
            <v>0</v>
          </cell>
          <cell r="AW84">
            <v>0</v>
          </cell>
          <cell r="BD84">
            <v>0</v>
          </cell>
        </row>
        <row r="85">
          <cell r="C85">
            <v>0</v>
          </cell>
          <cell r="E85">
            <v>0</v>
          </cell>
          <cell r="G85">
            <v>0</v>
          </cell>
          <cell r="N85">
            <v>0</v>
          </cell>
          <cell r="U85">
            <v>0</v>
          </cell>
          <cell r="X85">
            <v>0</v>
          </cell>
          <cell r="AB85">
            <v>0</v>
          </cell>
          <cell r="AI85">
            <v>0</v>
          </cell>
          <cell r="AP85">
            <v>0</v>
          </cell>
          <cell r="AW85">
            <v>0</v>
          </cell>
          <cell r="BD85">
            <v>0</v>
          </cell>
        </row>
        <row r="86">
          <cell r="C86">
            <v>0</v>
          </cell>
          <cell r="E86">
            <v>0</v>
          </cell>
          <cell r="G86">
            <v>0</v>
          </cell>
          <cell r="J86">
            <v>0</v>
          </cell>
          <cell r="L86">
            <v>0</v>
          </cell>
          <cell r="N86">
            <v>0</v>
          </cell>
          <cell r="Q86">
            <v>0</v>
          </cell>
          <cell r="S86">
            <v>0</v>
          </cell>
          <cell r="U86">
            <v>0</v>
          </cell>
          <cell r="X86">
            <v>0</v>
          </cell>
          <cell r="Z86">
            <v>0</v>
          </cell>
          <cell r="AB86">
            <v>0</v>
          </cell>
          <cell r="AE86">
            <v>0</v>
          </cell>
          <cell r="AG86">
            <v>0</v>
          </cell>
          <cell r="AI86">
            <v>0</v>
          </cell>
          <cell r="AL86">
            <v>0</v>
          </cell>
          <cell r="AN86">
            <v>0</v>
          </cell>
          <cell r="AP86">
            <v>0</v>
          </cell>
          <cell r="AS86">
            <v>0</v>
          </cell>
          <cell r="AU86">
            <v>0</v>
          </cell>
          <cell r="AW86">
            <v>0</v>
          </cell>
          <cell r="AZ86">
            <v>0</v>
          </cell>
          <cell r="BB86">
            <v>0</v>
          </cell>
          <cell r="BD86">
            <v>0</v>
          </cell>
        </row>
        <row r="87">
          <cell r="C87">
            <v>0</v>
          </cell>
          <cell r="E87">
            <v>0</v>
          </cell>
          <cell r="G87">
            <v>0</v>
          </cell>
          <cell r="N87">
            <v>0</v>
          </cell>
          <cell r="U87">
            <v>0</v>
          </cell>
          <cell r="X87">
            <v>0</v>
          </cell>
          <cell r="AB87">
            <v>0</v>
          </cell>
          <cell r="AI87">
            <v>0</v>
          </cell>
          <cell r="AP87">
            <v>0</v>
          </cell>
          <cell r="AW87">
            <v>0</v>
          </cell>
          <cell r="BD87">
            <v>0</v>
          </cell>
        </row>
        <row r="88">
          <cell r="C88">
            <v>0</v>
          </cell>
          <cell r="E88">
            <v>0</v>
          </cell>
          <cell r="G88">
            <v>0</v>
          </cell>
          <cell r="N88">
            <v>0</v>
          </cell>
          <cell r="U88">
            <v>0</v>
          </cell>
          <cell r="X88">
            <v>0</v>
          </cell>
          <cell r="AB88">
            <v>0</v>
          </cell>
          <cell r="AI88">
            <v>0</v>
          </cell>
          <cell r="AP88">
            <v>0</v>
          </cell>
          <cell r="AW88">
            <v>0</v>
          </cell>
          <cell r="BD88">
            <v>0</v>
          </cell>
        </row>
        <row r="89">
          <cell r="C89">
            <v>0</v>
          </cell>
          <cell r="E89">
            <v>0</v>
          </cell>
          <cell r="G89">
            <v>0</v>
          </cell>
          <cell r="N89">
            <v>0</v>
          </cell>
          <cell r="U89">
            <v>0</v>
          </cell>
          <cell r="X89">
            <v>0</v>
          </cell>
          <cell r="AB89">
            <v>0</v>
          </cell>
          <cell r="AI89">
            <v>0</v>
          </cell>
          <cell r="AP89">
            <v>0</v>
          </cell>
          <cell r="AW89">
            <v>0</v>
          </cell>
          <cell r="BD89">
            <v>0</v>
          </cell>
        </row>
        <row r="90">
          <cell r="C90">
            <v>0</v>
          </cell>
          <cell r="E90">
            <v>0</v>
          </cell>
          <cell r="G90">
            <v>0</v>
          </cell>
          <cell r="N90">
            <v>0</v>
          </cell>
          <cell r="U90">
            <v>0</v>
          </cell>
          <cell r="X90">
            <v>0</v>
          </cell>
          <cell r="AB90">
            <v>0</v>
          </cell>
          <cell r="AI90">
            <v>0</v>
          </cell>
          <cell r="AP90">
            <v>0</v>
          </cell>
          <cell r="AW90">
            <v>0</v>
          </cell>
          <cell r="BD90">
            <v>0</v>
          </cell>
        </row>
        <row r="91">
          <cell r="C91">
            <v>0</v>
          </cell>
          <cell r="E91">
            <v>0</v>
          </cell>
          <cell r="G91">
            <v>0</v>
          </cell>
          <cell r="N91">
            <v>0</v>
          </cell>
          <cell r="U91">
            <v>0</v>
          </cell>
          <cell r="X91">
            <v>0</v>
          </cell>
          <cell r="AB91">
            <v>0</v>
          </cell>
          <cell r="AI91">
            <v>0</v>
          </cell>
          <cell r="AP91">
            <v>0</v>
          </cell>
          <cell r="AW91">
            <v>0</v>
          </cell>
          <cell r="BD91">
            <v>0</v>
          </cell>
        </row>
        <row r="92">
          <cell r="C92">
            <v>0</v>
          </cell>
          <cell r="E92">
            <v>0</v>
          </cell>
          <cell r="G92">
            <v>0</v>
          </cell>
          <cell r="N92">
            <v>0</v>
          </cell>
          <cell r="U92">
            <v>0</v>
          </cell>
          <cell r="X92">
            <v>0</v>
          </cell>
          <cell r="AB92">
            <v>0</v>
          </cell>
          <cell r="AI92">
            <v>0</v>
          </cell>
          <cell r="AP92">
            <v>0</v>
          </cell>
          <cell r="AW92">
            <v>0</v>
          </cell>
          <cell r="BD92">
            <v>0</v>
          </cell>
        </row>
        <row r="93">
          <cell r="C93">
            <v>0</v>
          </cell>
          <cell r="E93">
            <v>0</v>
          </cell>
          <cell r="G93">
            <v>0</v>
          </cell>
          <cell r="N93">
            <v>0</v>
          </cell>
          <cell r="U93">
            <v>0</v>
          </cell>
          <cell r="X93">
            <v>0</v>
          </cell>
          <cell r="AB93">
            <v>0</v>
          </cell>
          <cell r="AI93">
            <v>0</v>
          </cell>
          <cell r="AP93">
            <v>0</v>
          </cell>
          <cell r="AW93">
            <v>0</v>
          </cell>
          <cell r="BD93">
            <v>0</v>
          </cell>
        </row>
        <row r="94">
          <cell r="C94">
            <v>0</v>
          </cell>
          <cell r="E94">
            <v>0</v>
          </cell>
          <cell r="G94">
            <v>0</v>
          </cell>
          <cell r="N94">
            <v>0</v>
          </cell>
          <cell r="U94">
            <v>0</v>
          </cell>
          <cell r="X94">
            <v>0</v>
          </cell>
          <cell r="AB94">
            <v>0</v>
          </cell>
          <cell r="AI94">
            <v>0</v>
          </cell>
          <cell r="AP94">
            <v>0</v>
          </cell>
          <cell r="AW94">
            <v>0</v>
          </cell>
          <cell r="BD94">
            <v>0</v>
          </cell>
        </row>
        <row r="95">
          <cell r="C95">
            <v>0</v>
          </cell>
          <cell r="E95">
            <v>0</v>
          </cell>
          <cell r="G95">
            <v>0</v>
          </cell>
          <cell r="N95">
            <v>0</v>
          </cell>
          <cell r="U95">
            <v>0</v>
          </cell>
          <cell r="X95">
            <v>0</v>
          </cell>
          <cell r="AB95">
            <v>0</v>
          </cell>
          <cell r="AI95">
            <v>0</v>
          </cell>
          <cell r="AP95">
            <v>0</v>
          </cell>
          <cell r="AW95">
            <v>0</v>
          </cell>
          <cell r="BD95">
            <v>0</v>
          </cell>
        </row>
        <row r="96">
          <cell r="C96">
            <v>0</v>
          </cell>
          <cell r="E96">
            <v>0</v>
          </cell>
          <cell r="G96">
            <v>0</v>
          </cell>
          <cell r="N96">
            <v>0</v>
          </cell>
          <cell r="U96">
            <v>0</v>
          </cell>
          <cell r="X96">
            <v>0</v>
          </cell>
          <cell r="AB96">
            <v>0</v>
          </cell>
          <cell r="AI96">
            <v>0</v>
          </cell>
          <cell r="AP96">
            <v>0</v>
          </cell>
          <cell r="AW96">
            <v>0</v>
          </cell>
          <cell r="BD96">
            <v>0</v>
          </cell>
        </row>
        <row r="97">
          <cell r="C97">
            <v>0</v>
          </cell>
          <cell r="E97">
            <v>0</v>
          </cell>
          <cell r="G97">
            <v>0</v>
          </cell>
          <cell r="N97">
            <v>0</v>
          </cell>
          <cell r="U97">
            <v>0</v>
          </cell>
          <cell r="X97">
            <v>0</v>
          </cell>
          <cell r="AB97">
            <v>0</v>
          </cell>
          <cell r="AI97">
            <v>0</v>
          </cell>
          <cell r="AP97">
            <v>0</v>
          </cell>
          <cell r="AW97">
            <v>0</v>
          </cell>
          <cell r="BD97">
            <v>0</v>
          </cell>
        </row>
        <row r="98">
          <cell r="C98">
            <v>0</v>
          </cell>
          <cell r="E98">
            <v>0</v>
          </cell>
          <cell r="G98">
            <v>0</v>
          </cell>
          <cell r="N98">
            <v>0</v>
          </cell>
          <cell r="U98">
            <v>0</v>
          </cell>
          <cell r="X98">
            <v>0</v>
          </cell>
          <cell r="AB98">
            <v>0</v>
          </cell>
          <cell r="AI98">
            <v>0</v>
          </cell>
          <cell r="AP98">
            <v>0</v>
          </cell>
          <cell r="AW98">
            <v>0</v>
          </cell>
          <cell r="BD98">
            <v>0</v>
          </cell>
        </row>
        <row r="99">
          <cell r="C99">
            <v>0</v>
          </cell>
          <cell r="E99">
            <v>0</v>
          </cell>
          <cell r="G99">
            <v>0</v>
          </cell>
          <cell r="N99">
            <v>0</v>
          </cell>
          <cell r="U99">
            <v>0</v>
          </cell>
          <cell r="X99">
            <v>0</v>
          </cell>
          <cell r="AB99">
            <v>0</v>
          </cell>
          <cell r="AI99">
            <v>0</v>
          </cell>
          <cell r="AP99">
            <v>0</v>
          </cell>
          <cell r="AW99">
            <v>0</v>
          </cell>
          <cell r="BD99">
            <v>0</v>
          </cell>
        </row>
        <row r="100">
          <cell r="C100">
            <v>0</v>
          </cell>
          <cell r="E100">
            <v>0</v>
          </cell>
          <cell r="G100">
            <v>0</v>
          </cell>
          <cell r="N100">
            <v>0</v>
          </cell>
          <cell r="U100">
            <v>0</v>
          </cell>
          <cell r="X100">
            <v>0</v>
          </cell>
          <cell r="AB100">
            <v>0</v>
          </cell>
          <cell r="AI100">
            <v>0</v>
          </cell>
          <cell r="AP100">
            <v>0</v>
          </cell>
          <cell r="AW100">
            <v>0</v>
          </cell>
          <cell r="BD100">
            <v>0</v>
          </cell>
        </row>
        <row r="101">
          <cell r="C101">
            <v>0</v>
          </cell>
          <cell r="E101">
            <v>0</v>
          </cell>
          <cell r="G101">
            <v>0</v>
          </cell>
          <cell r="N101">
            <v>0</v>
          </cell>
          <cell r="U101">
            <v>0</v>
          </cell>
          <cell r="X101">
            <v>0</v>
          </cell>
          <cell r="AB101">
            <v>0</v>
          </cell>
          <cell r="AI101">
            <v>0</v>
          </cell>
          <cell r="AP101">
            <v>0</v>
          </cell>
          <cell r="AW101">
            <v>0</v>
          </cell>
          <cell r="BD101">
            <v>0</v>
          </cell>
        </row>
        <row r="102">
          <cell r="C102">
            <v>0</v>
          </cell>
          <cell r="E102">
            <v>0</v>
          </cell>
          <cell r="G102">
            <v>0</v>
          </cell>
          <cell r="N102">
            <v>0</v>
          </cell>
          <cell r="U102">
            <v>0</v>
          </cell>
          <cell r="X102">
            <v>0</v>
          </cell>
          <cell r="AB102">
            <v>0</v>
          </cell>
          <cell r="AI102">
            <v>0</v>
          </cell>
          <cell r="AP102">
            <v>0</v>
          </cell>
          <cell r="AW102">
            <v>0</v>
          </cell>
          <cell r="BD102">
            <v>0</v>
          </cell>
        </row>
        <row r="103">
          <cell r="C103">
            <v>0</v>
          </cell>
          <cell r="E103">
            <v>0</v>
          </cell>
          <cell r="G103">
            <v>0</v>
          </cell>
          <cell r="N103">
            <v>0</v>
          </cell>
          <cell r="U103">
            <v>0</v>
          </cell>
          <cell r="X103">
            <v>0</v>
          </cell>
          <cell r="AB103">
            <v>0</v>
          </cell>
          <cell r="AI103">
            <v>0</v>
          </cell>
          <cell r="AP103">
            <v>0</v>
          </cell>
          <cell r="AW103">
            <v>0</v>
          </cell>
          <cell r="BD103">
            <v>0</v>
          </cell>
        </row>
        <row r="104">
          <cell r="C104">
            <v>0</v>
          </cell>
          <cell r="E104">
            <v>0</v>
          </cell>
          <cell r="G104">
            <v>0</v>
          </cell>
          <cell r="N104">
            <v>0</v>
          </cell>
          <cell r="U104">
            <v>0</v>
          </cell>
          <cell r="X104">
            <v>0</v>
          </cell>
          <cell r="AB104">
            <v>0</v>
          </cell>
          <cell r="AI104">
            <v>0</v>
          </cell>
          <cell r="AP104">
            <v>0</v>
          </cell>
          <cell r="AW104">
            <v>0</v>
          </cell>
          <cell r="BD104">
            <v>0</v>
          </cell>
        </row>
        <row r="105">
          <cell r="C105">
            <v>0</v>
          </cell>
          <cell r="E105">
            <v>0</v>
          </cell>
          <cell r="G105">
            <v>0</v>
          </cell>
          <cell r="N105">
            <v>0</v>
          </cell>
          <cell r="U105">
            <v>0</v>
          </cell>
          <cell r="X105">
            <v>0</v>
          </cell>
          <cell r="AB105">
            <v>0</v>
          </cell>
          <cell r="AI105">
            <v>0</v>
          </cell>
          <cell r="AP105">
            <v>0</v>
          </cell>
          <cell r="AW105">
            <v>0</v>
          </cell>
          <cell r="BD105">
            <v>0</v>
          </cell>
        </row>
        <row r="106">
          <cell r="C106">
            <v>0</v>
          </cell>
          <cell r="E106">
            <v>0</v>
          </cell>
          <cell r="G106">
            <v>0</v>
          </cell>
          <cell r="N106">
            <v>0</v>
          </cell>
          <cell r="U106">
            <v>0</v>
          </cell>
          <cell r="X106">
            <v>0</v>
          </cell>
          <cell r="AB106">
            <v>0</v>
          </cell>
          <cell r="AI106">
            <v>0</v>
          </cell>
          <cell r="AP106">
            <v>0</v>
          </cell>
          <cell r="AW106">
            <v>0</v>
          </cell>
          <cell r="BD106">
            <v>0</v>
          </cell>
        </row>
        <row r="107">
          <cell r="C107">
            <v>0</v>
          </cell>
          <cell r="E107">
            <v>0</v>
          </cell>
          <cell r="G107">
            <v>0</v>
          </cell>
          <cell r="N107">
            <v>0</v>
          </cell>
          <cell r="U107">
            <v>0</v>
          </cell>
          <cell r="X107">
            <v>0</v>
          </cell>
          <cell r="AB107">
            <v>0</v>
          </cell>
          <cell r="AI107">
            <v>0</v>
          </cell>
          <cell r="AP107">
            <v>0</v>
          </cell>
          <cell r="AW107">
            <v>0</v>
          </cell>
          <cell r="BD107">
            <v>0</v>
          </cell>
        </row>
        <row r="108">
          <cell r="C108">
            <v>0</v>
          </cell>
          <cell r="E108">
            <v>0</v>
          </cell>
          <cell r="G108">
            <v>0</v>
          </cell>
          <cell r="N108">
            <v>0</v>
          </cell>
          <cell r="U108">
            <v>0</v>
          </cell>
          <cell r="X108">
            <v>0</v>
          </cell>
          <cell r="AB108">
            <v>0</v>
          </cell>
          <cell r="AI108">
            <v>0</v>
          </cell>
          <cell r="AP108">
            <v>0</v>
          </cell>
          <cell r="AW108">
            <v>0</v>
          </cell>
          <cell r="BD108">
            <v>0</v>
          </cell>
        </row>
        <row r="109">
          <cell r="C109">
            <v>0</v>
          </cell>
          <cell r="E109">
            <v>0</v>
          </cell>
          <cell r="G109">
            <v>0</v>
          </cell>
          <cell r="N109">
            <v>0</v>
          </cell>
          <cell r="U109">
            <v>0</v>
          </cell>
          <cell r="X109">
            <v>0</v>
          </cell>
          <cell r="AB109">
            <v>0</v>
          </cell>
          <cell r="AI109">
            <v>0</v>
          </cell>
          <cell r="AP109">
            <v>0</v>
          </cell>
          <cell r="AW109">
            <v>0</v>
          </cell>
          <cell r="BD109">
            <v>0</v>
          </cell>
        </row>
        <row r="110">
          <cell r="C110">
            <v>0</v>
          </cell>
          <cell r="E110">
            <v>0</v>
          </cell>
          <cell r="G110">
            <v>0</v>
          </cell>
          <cell r="J110">
            <v>0</v>
          </cell>
          <cell r="L110">
            <v>0</v>
          </cell>
          <cell r="N110">
            <v>0</v>
          </cell>
          <cell r="Q110">
            <v>0</v>
          </cell>
          <cell r="S110">
            <v>0</v>
          </cell>
          <cell r="U110">
            <v>0</v>
          </cell>
          <cell r="X110">
            <v>0</v>
          </cell>
          <cell r="Z110">
            <v>0</v>
          </cell>
          <cell r="AB110">
            <v>0</v>
          </cell>
          <cell r="AE110">
            <v>0</v>
          </cell>
          <cell r="AG110">
            <v>0</v>
          </cell>
          <cell r="AI110">
            <v>0</v>
          </cell>
          <cell r="AL110">
            <v>0</v>
          </cell>
          <cell r="AN110">
            <v>0</v>
          </cell>
          <cell r="AP110">
            <v>0</v>
          </cell>
          <cell r="AS110">
            <v>0</v>
          </cell>
          <cell r="AU110">
            <v>0</v>
          </cell>
          <cell r="AW110">
            <v>0</v>
          </cell>
          <cell r="AZ110">
            <v>0</v>
          </cell>
          <cell r="BB110">
            <v>0</v>
          </cell>
          <cell r="BD110">
            <v>0</v>
          </cell>
        </row>
        <row r="111">
          <cell r="C111">
            <v>0</v>
          </cell>
          <cell r="E111">
            <v>0</v>
          </cell>
          <cell r="G111">
            <v>0</v>
          </cell>
          <cell r="N111">
            <v>0</v>
          </cell>
          <cell r="U111">
            <v>0</v>
          </cell>
          <cell r="X111">
            <v>0</v>
          </cell>
          <cell r="AB111">
            <v>0</v>
          </cell>
          <cell r="AI111">
            <v>0</v>
          </cell>
          <cell r="AP111">
            <v>0</v>
          </cell>
          <cell r="AW111">
            <v>0</v>
          </cell>
          <cell r="BD111">
            <v>0</v>
          </cell>
        </row>
        <row r="112">
          <cell r="C112">
            <v>0</v>
          </cell>
          <cell r="E112">
            <v>0</v>
          </cell>
          <cell r="G112">
            <v>0</v>
          </cell>
          <cell r="N112">
            <v>0</v>
          </cell>
          <cell r="U112">
            <v>0</v>
          </cell>
          <cell r="X112">
            <v>0</v>
          </cell>
          <cell r="AB112">
            <v>0</v>
          </cell>
          <cell r="AI112">
            <v>0</v>
          </cell>
          <cell r="AP112">
            <v>0</v>
          </cell>
          <cell r="AW112">
            <v>0</v>
          </cell>
          <cell r="BD112">
            <v>0</v>
          </cell>
        </row>
        <row r="113">
          <cell r="C113">
            <v>0</v>
          </cell>
          <cell r="E113">
            <v>0</v>
          </cell>
          <cell r="G113">
            <v>0</v>
          </cell>
          <cell r="N113">
            <v>0</v>
          </cell>
          <cell r="U113">
            <v>0</v>
          </cell>
          <cell r="X113">
            <v>0</v>
          </cell>
          <cell r="AB113">
            <v>0</v>
          </cell>
          <cell r="AI113">
            <v>0</v>
          </cell>
          <cell r="AP113">
            <v>0</v>
          </cell>
          <cell r="AW113">
            <v>0</v>
          </cell>
          <cell r="BD113">
            <v>0</v>
          </cell>
        </row>
        <row r="114">
          <cell r="C114">
            <v>0</v>
          </cell>
          <cell r="E114">
            <v>0</v>
          </cell>
          <cell r="G114">
            <v>0</v>
          </cell>
          <cell r="N114">
            <v>0</v>
          </cell>
          <cell r="U114">
            <v>0</v>
          </cell>
          <cell r="X114">
            <v>0</v>
          </cell>
          <cell r="AB114">
            <v>0</v>
          </cell>
          <cell r="AI114">
            <v>0</v>
          </cell>
          <cell r="AP114">
            <v>0</v>
          </cell>
          <cell r="AW114">
            <v>0</v>
          </cell>
          <cell r="BD114">
            <v>0</v>
          </cell>
        </row>
        <row r="115">
          <cell r="C115">
            <v>0</v>
          </cell>
          <cell r="E115">
            <v>0</v>
          </cell>
          <cell r="G115">
            <v>0</v>
          </cell>
          <cell r="N115">
            <v>0</v>
          </cell>
          <cell r="U115">
            <v>0</v>
          </cell>
          <cell r="X115">
            <v>0</v>
          </cell>
          <cell r="AB115">
            <v>0</v>
          </cell>
          <cell r="AI115">
            <v>0</v>
          </cell>
          <cell r="AP115">
            <v>0</v>
          </cell>
          <cell r="AW115">
            <v>0</v>
          </cell>
          <cell r="BD115">
            <v>0</v>
          </cell>
        </row>
        <row r="116">
          <cell r="C116">
            <v>0</v>
          </cell>
          <cell r="E116">
            <v>0</v>
          </cell>
          <cell r="G116">
            <v>0</v>
          </cell>
          <cell r="J116">
            <v>0</v>
          </cell>
          <cell r="L116">
            <v>0</v>
          </cell>
          <cell r="N116">
            <v>0</v>
          </cell>
          <cell r="Q116">
            <v>0</v>
          </cell>
          <cell r="S116">
            <v>0</v>
          </cell>
          <cell r="U116">
            <v>0</v>
          </cell>
          <cell r="X116">
            <v>0</v>
          </cell>
          <cell r="Z116">
            <v>0</v>
          </cell>
          <cell r="AB116">
            <v>0</v>
          </cell>
          <cell r="AE116">
            <v>0</v>
          </cell>
          <cell r="AG116">
            <v>0</v>
          </cell>
          <cell r="AI116">
            <v>0</v>
          </cell>
          <cell r="AL116">
            <v>0</v>
          </cell>
          <cell r="AN116">
            <v>0</v>
          </cell>
          <cell r="AP116">
            <v>0</v>
          </cell>
          <cell r="AS116">
            <v>0</v>
          </cell>
          <cell r="AU116">
            <v>0</v>
          </cell>
          <cell r="AW116">
            <v>0</v>
          </cell>
          <cell r="AZ116">
            <v>0</v>
          </cell>
          <cell r="BB116">
            <v>0</v>
          </cell>
          <cell r="BD116">
            <v>0</v>
          </cell>
        </row>
        <row r="117">
          <cell r="C117">
            <v>0</v>
          </cell>
          <cell r="E117">
            <v>0</v>
          </cell>
          <cell r="G117">
            <v>0</v>
          </cell>
          <cell r="N117">
            <v>0</v>
          </cell>
          <cell r="U117">
            <v>0</v>
          </cell>
          <cell r="X117">
            <v>0</v>
          </cell>
          <cell r="AB117">
            <v>0</v>
          </cell>
          <cell r="AI117">
            <v>0</v>
          </cell>
          <cell r="AP117">
            <v>0</v>
          </cell>
          <cell r="AW117">
            <v>0</v>
          </cell>
          <cell r="BD117">
            <v>0</v>
          </cell>
        </row>
        <row r="118">
          <cell r="C118">
            <v>0</v>
          </cell>
          <cell r="E118">
            <v>0</v>
          </cell>
          <cell r="G118">
            <v>0</v>
          </cell>
          <cell r="N118">
            <v>0</v>
          </cell>
          <cell r="U118">
            <v>0</v>
          </cell>
          <cell r="X118">
            <v>0</v>
          </cell>
          <cell r="AB118">
            <v>0</v>
          </cell>
          <cell r="AI118">
            <v>0</v>
          </cell>
          <cell r="AP118">
            <v>0</v>
          </cell>
          <cell r="AW118">
            <v>0</v>
          </cell>
          <cell r="BD118">
            <v>0</v>
          </cell>
        </row>
        <row r="119">
          <cell r="C119">
            <v>0</v>
          </cell>
          <cell r="E119">
            <v>0</v>
          </cell>
          <cell r="G119">
            <v>0</v>
          </cell>
          <cell r="J119">
            <v>0</v>
          </cell>
          <cell r="L119">
            <v>0</v>
          </cell>
          <cell r="N119">
            <v>0</v>
          </cell>
          <cell r="Q119">
            <v>0</v>
          </cell>
          <cell r="S119">
            <v>0</v>
          </cell>
          <cell r="U119">
            <v>0</v>
          </cell>
          <cell r="X119">
            <v>0</v>
          </cell>
          <cell r="Z119">
            <v>0</v>
          </cell>
          <cell r="AB119">
            <v>0</v>
          </cell>
          <cell r="AE119">
            <v>0</v>
          </cell>
          <cell r="AG119">
            <v>0</v>
          </cell>
          <cell r="AI119">
            <v>0</v>
          </cell>
          <cell r="AL119">
            <v>0</v>
          </cell>
          <cell r="AN119">
            <v>0</v>
          </cell>
          <cell r="AP119">
            <v>0</v>
          </cell>
          <cell r="AS119">
            <v>0</v>
          </cell>
          <cell r="AU119">
            <v>0</v>
          </cell>
          <cell r="AW119">
            <v>0</v>
          </cell>
          <cell r="AZ119">
            <v>0</v>
          </cell>
          <cell r="BB119">
            <v>0</v>
          </cell>
          <cell r="BD119">
            <v>0</v>
          </cell>
        </row>
        <row r="120">
          <cell r="C120">
            <v>0</v>
          </cell>
          <cell r="E120">
            <v>0</v>
          </cell>
          <cell r="G120">
            <v>0</v>
          </cell>
          <cell r="N120">
            <v>0</v>
          </cell>
          <cell r="U120">
            <v>0</v>
          </cell>
          <cell r="X120">
            <v>0</v>
          </cell>
          <cell r="AB120">
            <v>0</v>
          </cell>
          <cell r="AI120">
            <v>0</v>
          </cell>
          <cell r="AP120">
            <v>0</v>
          </cell>
          <cell r="AW120">
            <v>0</v>
          </cell>
          <cell r="BD120">
            <v>0</v>
          </cell>
        </row>
        <row r="121">
          <cell r="C121">
            <v>0</v>
          </cell>
          <cell r="E121">
            <v>0</v>
          </cell>
          <cell r="G121">
            <v>0</v>
          </cell>
          <cell r="N121">
            <v>0</v>
          </cell>
          <cell r="U121">
            <v>0</v>
          </cell>
          <cell r="X121">
            <v>0</v>
          </cell>
          <cell r="AB121">
            <v>0</v>
          </cell>
          <cell r="AI121">
            <v>0</v>
          </cell>
          <cell r="AP121">
            <v>0</v>
          </cell>
          <cell r="AW121">
            <v>0</v>
          </cell>
          <cell r="BD121">
            <v>0</v>
          </cell>
        </row>
        <row r="122">
          <cell r="C122">
            <v>0</v>
          </cell>
          <cell r="E122">
            <v>0</v>
          </cell>
          <cell r="G122">
            <v>0</v>
          </cell>
          <cell r="N122">
            <v>0</v>
          </cell>
          <cell r="U122">
            <v>0</v>
          </cell>
          <cell r="X122">
            <v>0</v>
          </cell>
          <cell r="AB122">
            <v>0</v>
          </cell>
          <cell r="AI122">
            <v>0</v>
          </cell>
          <cell r="AP122">
            <v>0</v>
          </cell>
          <cell r="AW122">
            <v>0</v>
          </cell>
          <cell r="BD122">
            <v>0</v>
          </cell>
        </row>
        <row r="123">
          <cell r="C123">
            <v>0</v>
          </cell>
          <cell r="E123">
            <v>0</v>
          </cell>
          <cell r="G123">
            <v>0</v>
          </cell>
          <cell r="J123">
            <v>0</v>
          </cell>
          <cell r="L123">
            <v>0</v>
          </cell>
          <cell r="N123">
            <v>0</v>
          </cell>
          <cell r="Q123">
            <v>0</v>
          </cell>
          <cell r="S123">
            <v>0</v>
          </cell>
          <cell r="U123">
            <v>0</v>
          </cell>
          <cell r="X123">
            <v>0</v>
          </cell>
          <cell r="Z123">
            <v>0</v>
          </cell>
          <cell r="AB123">
            <v>0</v>
          </cell>
          <cell r="AE123">
            <v>0</v>
          </cell>
          <cell r="AG123">
            <v>0</v>
          </cell>
          <cell r="AI123">
            <v>0</v>
          </cell>
          <cell r="AL123">
            <v>0</v>
          </cell>
          <cell r="AN123">
            <v>0</v>
          </cell>
          <cell r="AP123">
            <v>0</v>
          </cell>
          <cell r="AS123">
            <v>0</v>
          </cell>
          <cell r="AU123">
            <v>0</v>
          </cell>
          <cell r="AW123">
            <v>0</v>
          </cell>
          <cell r="AZ123">
            <v>0</v>
          </cell>
          <cell r="BB123">
            <v>0</v>
          </cell>
          <cell r="BD123">
            <v>0</v>
          </cell>
        </row>
        <row r="124">
          <cell r="C124">
            <v>0</v>
          </cell>
          <cell r="E124">
            <v>0</v>
          </cell>
          <cell r="G124">
            <v>0</v>
          </cell>
          <cell r="N124">
            <v>0</v>
          </cell>
          <cell r="U124">
            <v>0</v>
          </cell>
          <cell r="X124">
            <v>0</v>
          </cell>
          <cell r="AB124">
            <v>0</v>
          </cell>
          <cell r="AI124">
            <v>0</v>
          </cell>
          <cell r="AP124">
            <v>0</v>
          </cell>
          <cell r="AW124">
            <v>0</v>
          </cell>
          <cell r="BD124">
            <v>0</v>
          </cell>
        </row>
        <row r="125">
          <cell r="C125">
            <v>0</v>
          </cell>
          <cell r="E125">
            <v>0</v>
          </cell>
          <cell r="G125">
            <v>0</v>
          </cell>
          <cell r="J125">
            <v>0</v>
          </cell>
          <cell r="L125">
            <v>0</v>
          </cell>
          <cell r="N125">
            <v>0</v>
          </cell>
          <cell r="Q125">
            <v>0</v>
          </cell>
          <cell r="S125">
            <v>0</v>
          </cell>
          <cell r="U125">
            <v>0</v>
          </cell>
          <cell r="X125">
            <v>0</v>
          </cell>
          <cell r="Z125">
            <v>0</v>
          </cell>
          <cell r="AB125">
            <v>0</v>
          </cell>
          <cell r="AE125">
            <v>0</v>
          </cell>
          <cell r="AG125">
            <v>0</v>
          </cell>
          <cell r="AI125">
            <v>0</v>
          </cell>
          <cell r="AL125">
            <v>0</v>
          </cell>
          <cell r="AN125">
            <v>0</v>
          </cell>
          <cell r="AP125">
            <v>0</v>
          </cell>
          <cell r="AS125">
            <v>0</v>
          </cell>
          <cell r="AU125">
            <v>0</v>
          </cell>
          <cell r="AW125">
            <v>0</v>
          </cell>
          <cell r="AZ125">
            <v>0</v>
          </cell>
          <cell r="BB125">
            <v>0</v>
          </cell>
          <cell r="BD125">
            <v>0</v>
          </cell>
        </row>
        <row r="126">
          <cell r="C126">
            <v>0</v>
          </cell>
          <cell r="E126">
            <v>0</v>
          </cell>
          <cell r="G126">
            <v>0</v>
          </cell>
          <cell r="J126">
            <v>0</v>
          </cell>
          <cell r="L126">
            <v>0</v>
          </cell>
          <cell r="N126">
            <v>0</v>
          </cell>
          <cell r="Q126">
            <v>0</v>
          </cell>
          <cell r="S126">
            <v>0</v>
          </cell>
          <cell r="U126">
            <v>0</v>
          </cell>
          <cell r="W126" t="str">
            <v xml:space="preserve"> </v>
          </cell>
          <cell r="X126">
            <v>0</v>
          </cell>
          <cell r="Z126">
            <v>0</v>
          </cell>
          <cell r="AB126">
            <v>0</v>
          </cell>
          <cell r="AE126">
            <v>0</v>
          </cell>
          <cell r="AG126">
            <v>0</v>
          </cell>
          <cell r="AI126">
            <v>0</v>
          </cell>
          <cell r="AL126">
            <v>0</v>
          </cell>
          <cell r="AN126">
            <v>0</v>
          </cell>
          <cell r="AP126">
            <v>0</v>
          </cell>
          <cell r="AS126">
            <v>0</v>
          </cell>
          <cell r="AU126">
            <v>0</v>
          </cell>
          <cell r="AW126">
            <v>0</v>
          </cell>
          <cell r="AZ126">
            <v>0</v>
          </cell>
          <cell r="BB126">
            <v>0</v>
          </cell>
          <cell r="BD126">
            <v>0</v>
          </cell>
        </row>
        <row r="127">
          <cell r="C127">
            <v>0</v>
          </cell>
          <cell r="E127">
            <v>0</v>
          </cell>
          <cell r="G127">
            <v>0</v>
          </cell>
          <cell r="J127">
            <v>0</v>
          </cell>
          <cell r="L127">
            <v>0</v>
          </cell>
          <cell r="N127">
            <v>0</v>
          </cell>
          <cell r="Q127">
            <v>0</v>
          </cell>
          <cell r="S127">
            <v>0</v>
          </cell>
          <cell r="U127">
            <v>0</v>
          </cell>
          <cell r="X127">
            <v>0</v>
          </cell>
          <cell r="Z127">
            <v>0</v>
          </cell>
          <cell r="AB127">
            <v>0</v>
          </cell>
          <cell r="AE127">
            <v>0</v>
          </cell>
          <cell r="AG127">
            <v>0</v>
          </cell>
          <cell r="AI127">
            <v>0</v>
          </cell>
          <cell r="AL127">
            <v>0</v>
          </cell>
          <cell r="AN127">
            <v>0</v>
          </cell>
          <cell r="AP127">
            <v>0</v>
          </cell>
          <cell r="AS127">
            <v>0</v>
          </cell>
          <cell r="AU127">
            <v>0</v>
          </cell>
          <cell r="AW127">
            <v>0</v>
          </cell>
          <cell r="AZ127">
            <v>0</v>
          </cell>
          <cell r="BB127">
            <v>0</v>
          </cell>
          <cell r="BD127">
            <v>0</v>
          </cell>
        </row>
        <row r="128">
          <cell r="C128">
            <v>0</v>
          </cell>
          <cell r="E128">
            <v>0</v>
          </cell>
          <cell r="G128">
            <v>0</v>
          </cell>
          <cell r="N128">
            <v>0</v>
          </cell>
          <cell r="U128">
            <v>0</v>
          </cell>
          <cell r="AB128">
            <v>0</v>
          </cell>
          <cell r="AI128">
            <v>0</v>
          </cell>
          <cell r="AW128">
            <v>0</v>
          </cell>
          <cell r="BD128">
            <v>0</v>
          </cell>
        </row>
        <row r="129">
          <cell r="C129">
            <v>0</v>
          </cell>
          <cell r="E129">
            <v>0</v>
          </cell>
          <cell r="G129">
            <v>0</v>
          </cell>
          <cell r="J129">
            <v>0</v>
          </cell>
          <cell r="L129">
            <v>0</v>
          </cell>
          <cell r="N129">
            <v>0</v>
          </cell>
          <cell r="Q129">
            <v>0</v>
          </cell>
          <cell r="S129">
            <v>0</v>
          </cell>
          <cell r="U129">
            <v>0</v>
          </cell>
          <cell r="X129">
            <v>0</v>
          </cell>
          <cell r="Z129">
            <v>0</v>
          </cell>
          <cell r="AB129">
            <v>0</v>
          </cell>
          <cell r="AE129">
            <v>0</v>
          </cell>
          <cell r="AG129">
            <v>0</v>
          </cell>
          <cell r="AI129">
            <v>0</v>
          </cell>
          <cell r="AL129">
            <v>0</v>
          </cell>
          <cell r="AN129">
            <v>0</v>
          </cell>
          <cell r="AP129">
            <v>0</v>
          </cell>
          <cell r="AS129">
            <v>0</v>
          </cell>
          <cell r="AU129">
            <v>0</v>
          </cell>
          <cell r="AW129">
            <v>0</v>
          </cell>
          <cell r="AZ129">
            <v>0</v>
          </cell>
          <cell r="BB129">
            <v>0</v>
          </cell>
          <cell r="BD129">
            <v>0</v>
          </cell>
        </row>
        <row r="130">
          <cell r="C130">
            <v>0</v>
          </cell>
          <cell r="E130">
            <v>0</v>
          </cell>
          <cell r="G130">
            <v>0</v>
          </cell>
        </row>
        <row r="131">
          <cell r="C131">
            <v>0</v>
          </cell>
          <cell r="E131">
            <v>0</v>
          </cell>
          <cell r="G131">
            <v>0</v>
          </cell>
          <cell r="J131">
            <v>0</v>
          </cell>
          <cell r="L131">
            <v>0</v>
          </cell>
          <cell r="N131">
            <v>0</v>
          </cell>
          <cell r="Q131">
            <v>0</v>
          </cell>
          <cell r="S131">
            <v>0</v>
          </cell>
          <cell r="U131">
            <v>0</v>
          </cell>
          <cell r="X131">
            <v>0</v>
          </cell>
          <cell r="Z131">
            <v>0</v>
          </cell>
          <cell r="AB131">
            <v>0</v>
          </cell>
          <cell r="AE131">
            <v>0</v>
          </cell>
          <cell r="AG131">
            <v>0</v>
          </cell>
          <cell r="AI131">
            <v>0</v>
          </cell>
          <cell r="AL131">
            <v>0</v>
          </cell>
          <cell r="AN131">
            <v>0</v>
          </cell>
          <cell r="AP131">
            <v>0</v>
          </cell>
          <cell r="AS131">
            <v>0</v>
          </cell>
          <cell r="AU131">
            <v>0</v>
          </cell>
          <cell r="AW131">
            <v>0</v>
          </cell>
          <cell r="AZ131">
            <v>0</v>
          </cell>
          <cell r="BB131">
            <v>0</v>
          </cell>
          <cell r="BD131">
            <v>0</v>
          </cell>
        </row>
        <row r="134">
          <cell r="J134" t="str">
            <v>#RACCOLTA E SPAZZAMENTO</v>
          </cell>
          <cell r="O134" t="str">
            <v>B01311</v>
          </cell>
          <cell r="Q134" t="str">
            <v>#ALTRI SERVIZI</v>
          </cell>
          <cell r="V134" t="str">
            <v>B01312</v>
          </cell>
          <cell r="X134" t="str">
            <v>#SERVIZI CIMITERIALI</v>
          </cell>
          <cell r="AC134" t="str">
            <v>B01313</v>
          </cell>
          <cell r="AE134" t="str">
            <v>#STRUTTURA AREA AMBIENTE</v>
          </cell>
          <cell r="AJ134" t="str">
            <v>B01314</v>
          </cell>
        </row>
        <row r="135">
          <cell r="C135" t="str">
            <v>Consuntivo 2003</v>
          </cell>
          <cell r="E135" t="str">
            <v>Budget  2004</v>
          </cell>
          <cell r="G135" t="str">
            <v>Consuntivo 2004</v>
          </cell>
          <cell r="J135" t="str">
            <v>Consuntivo 2003</v>
          </cell>
          <cell r="L135" t="str">
            <v>Budget  2004</v>
          </cell>
          <cell r="N135" t="str">
            <v>Consuntivo 2004</v>
          </cell>
          <cell r="Q135" t="str">
            <v>Consuntivo 2003</v>
          </cell>
          <cell r="S135" t="str">
            <v>Budget  2004</v>
          </cell>
          <cell r="U135" t="str">
            <v>Consuntivo 2004</v>
          </cell>
          <cell r="X135" t="str">
            <v>Consuntivo 2003</v>
          </cell>
          <cell r="Z135" t="str">
            <v>Budget  2004</v>
          </cell>
          <cell r="AB135" t="str">
            <v>Consuntivo 2004</v>
          </cell>
          <cell r="AE135" t="str">
            <v>Consuntivo 2003</v>
          </cell>
          <cell r="AG135" t="str">
            <v>Budget  2004</v>
          </cell>
          <cell r="AI135" t="str">
            <v>Consuntivo 2004</v>
          </cell>
        </row>
        <row r="136">
          <cell r="C136" t="str">
            <v>migliaia di €</v>
          </cell>
          <cell r="D136" t="str">
            <v>Q.TA (milioni)</v>
          </cell>
          <cell r="E136" t="str">
            <v>migliaia di €</v>
          </cell>
          <cell r="F136" t="str">
            <v>Q.TA (milioni)</v>
          </cell>
          <cell r="G136" t="str">
            <v>migliaia di €</v>
          </cell>
          <cell r="H136" t="str">
            <v>Q.TA (milioni)</v>
          </cell>
          <cell r="J136" t="str">
            <v>migliaia di €</v>
          </cell>
          <cell r="K136" t="str">
            <v>Q.TA (milioni)</v>
          </cell>
          <cell r="L136" t="str">
            <v>migliaia di €</v>
          </cell>
          <cell r="M136" t="str">
            <v>Q.TA (milioni)</v>
          </cell>
          <cell r="N136" t="str">
            <v>migliaia di €</v>
          </cell>
          <cell r="O136" t="str">
            <v>Q.TA (milioni)</v>
          </cell>
          <cell r="Q136" t="str">
            <v>migliaia di €</v>
          </cell>
          <cell r="R136" t="str">
            <v>Q.TA (milioni)</v>
          </cell>
          <cell r="S136" t="str">
            <v>migliaia di €</v>
          </cell>
          <cell r="T136" t="str">
            <v>Q.TA (milioni)</v>
          </cell>
          <cell r="U136" t="str">
            <v>migliaia di €</v>
          </cell>
          <cell r="V136" t="str">
            <v>Q.TA (milioni)</v>
          </cell>
          <cell r="X136" t="str">
            <v>migliaia di €</v>
          </cell>
          <cell r="Y136" t="str">
            <v>Q.TA (milioni)</v>
          </cell>
          <cell r="Z136" t="str">
            <v>migliaia di €</v>
          </cell>
          <cell r="AA136" t="str">
            <v>Q.TA (milioni)</v>
          </cell>
          <cell r="AB136" t="str">
            <v>migliaia di €</v>
          </cell>
          <cell r="AC136" t="str">
            <v>Q.TA (milioni)</v>
          </cell>
          <cell r="AE136" t="str">
            <v>migliaia di €</v>
          </cell>
          <cell r="AF136" t="str">
            <v>Q.TA (milioni)</v>
          </cell>
          <cell r="AG136" t="str">
            <v>migliaia di €</v>
          </cell>
          <cell r="AH136" t="str">
            <v>Q.TA (milioni)</v>
          </cell>
          <cell r="AI136" t="str">
            <v>migliaia di €</v>
          </cell>
          <cell r="AJ136" t="str">
            <v>Q.TA (milioni)</v>
          </cell>
        </row>
        <row r="137">
          <cell r="C137">
            <v>0</v>
          </cell>
          <cell r="E137">
            <v>0</v>
          </cell>
          <cell r="G137">
            <v>0</v>
          </cell>
          <cell r="J137">
            <v>0</v>
          </cell>
          <cell r="L137">
            <v>0</v>
          </cell>
          <cell r="N137">
            <v>0</v>
          </cell>
          <cell r="Q137">
            <v>0</v>
          </cell>
          <cell r="S137">
            <v>0</v>
          </cell>
          <cell r="U137">
            <v>0</v>
          </cell>
          <cell r="X137">
            <v>0</v>
          </cell>
          <cell r="Z137">
            <v>0</v>
          </cell>
          <cell r="AB137">
            <v>0</v>
          </cell>
          <cell r="AE137">
            <v>0</v>
          </cell>
          <cell r="AG137">
            <v>0</v>
          </cell>
          <cell r="AI137">
            <v>0</v>
          </cell>
        </row>
        <row r="138">
          <cell r="C138">
            <v>0</v>
          </cell>
          <cell r="E138">
            <v>0</v>
          </cell>
          <cell r="G138">
            <v>0</v>
          </cell>
          <cell r="J138">
            <v>0</v>
          </cell>
          <cell r="N138">
            <v>0</v>
          </cell>
          <cell r="Q138">
            <v>0</v>
          </cell>
          <cell r="U138">
            <v>0</v>
          </cell>
          <cell r="X138">
            <v>0</v>
          </cell>
          <cell r="AB138">
            <v>0</v>
          </cell>
          <cell r="AE138">
            <v>0</v>
          </cell>
          <cell r="AI138">
            <v>0</v>
          </cell>
        </row>
        <row r="139">
          <cell r="C139">
            <v>0</v>
          </cell>
          <cell r="E139">
            <v>0</v>
          </cell>
          <cell r="G139">
            <v>0</v>
          </cell>
          <cell r="J139">
            <v>0</v>
          </cell>
          <cell r="N139">
            <v>0</v>
          </cell>
          <cell r="Q139">
            <v>0</v>
          </cell>
          <cell r="U139">
            <v>0</v>
          </cell>
          <cell r="X139">
            <v>0</v>
          </cell>
          <cell r="AB139">
            <v>0</v>
          </cell>
          <cell r="AE139">
            <v>0</v>
          </cell>
          <cell r="AI139">
            <v>0</v>
          </cell>
        </row>
        <row r="141">
          <cell r="C141">
            <v>0</v>
          </cell>
          <cell r="E141">
            <v>0</v>
          </cell>
          <cell r="G141">
            <v>0</v>
          </cell>
          <cell r="J141">
            <v>0</v>
          </cell>
          <cell r="L141">
            <v>0</v>
          </cell>
          <cell r="N141">
            <v>0</v>
          </cell>
          <cell r="Q141">
            <v>0</v>
          </cell>
          <cell r="S141">
            <v>0</v>
          </cell>
          <cell r="U141">
            <v>0</v>
          </cell>
          <cell r="X141">
            <v>0</v>
          </cell>
          <cell r="Z141">
            <v>0</v>
          </cell>
          <cell r="AB141">
            <v>0</v>
          </cell>
          <cell r="AE141">
            <v>0</v>
          </cell>
          <cell r="AG141">
            <v>0</v>
          </cell>
          <cell r="AI141">
            <v>0</v>
          </cell>
        </row>
        <row r="143">
          <cell r="C143">
            <v>0</v>
          </cell>
          <cell r="E143">
            <v>0</v>
          </cell>
          <cell r="G143">
            <v>0</v>
          </cell>
          <cell r="J143">
            <v>0</v>
          </cell>
          <cell r="L143">
            <v>0</v>
          </cell>
          <cell r="N143">
            <v>0</v>
          </cell>
          <cell r="Q143">
            <v>0</v>
          </cell>
          <cell r="S143">
            <v>0</v>
          </cell>
          <cell r="U143">
            <v>0</v>
          </cell>
          <cell r="X143">
            <v>0</v>
          </cell>
          <cell r="Z143">
            <v>0</v>
          </cell>
          <cell r="AB143">
            <v>0</v>
          </cell>
          <cell r="AE143">
            <v>0</v>
          </cell>
          <cell r="AG143">
            <v>0</v>
          </cell>
          <cell r="AI143">
            <v>0</v>
          </cell>
        </row>
        <row r="144">
          <cell r="C144">
            <v>0</v>
          </cell>
          <cell r="E144">
            <v>0</v>
          </cell>
          <cell r="G144">
            <v>0</v>
          </cell>
          <cell r="J144">
            <v>0</v>
          </cell>
          <cell r="L144">
            <v>0</v>
          </cell>
          <cell r="N144">
            <v>0</v>
          </cell>
          <cell r="Q144">
            <v>0</v>
          </cell>
          <cell r="S144">
            <v>0</v>
          </cell>
          <cell r="U144">
            <v>0</v>
          </cell>
          <cell r="X144">
            <v>0</v>
          </cell>
          <cell r="Z144">
            <v>0</v>
          </cell>
          <cell r="AB144">
            <v>0</v>
          </cell>
          <cell r="AE144">
            <v>0</v>
          </cell>
          <cell r="AG144">
            <v>0</v>
          </cell>
          <cell r="AI144">
            <v>0</v>
          </cell>
        </row>
        <row r="145">
          <cell r="C145">
            <v>0</v>
          </cell>
          <cell r="E145">
            <v>0</v>
          </cell>
          <cell r="G145">
            <v>0</v>
          </cell>
          <cell r="J145">
            <v>0</v>
          </cell>
          <cell r="N145">
            <v>0</v>
          </cell>
          <cell r="Q145">
            <v>0</v>
          </cell>
          <cell r="U145">
            <v>0</v>
          </cell>
          <cell r="X145">
            <v>0</v>
          </cell>
          <cell r="AB145">
            <v>0</v>
          </cell>
          <cell r="AE145">
            <v>0</v>
          </cell>
          <cell r="AI145">
            <v>0</v>
          </cell>
        </row>
        <row r="146">
          <cell r="C146">
            <v>0</v>
          </cell>
          <cell r="E146">
            <v>0</v>
          </cell>
          <cell r="G146">
            <v>0</v>
          </cell>
          <cell r="J146">
            <v>0</v>
          </cell>
          <cell r="N146">
            <v>0</v>
          </cell>
          <cell r="Q146">
            <v>0</v>
          </cell>
          <cell r="U146">
            <v>0</v>
          </cell>
          <cell r="X146">
            <v>0</v>
          </cell>
          <cell r="AB146">
            <v>0</v>
          </cell>
          <cell r="AE146">
            <v>0</v>
          </cell>
          <cell r="AI146">
            <v>0</v>
          </cell>
        </row>
        <row r="147">
          <cell r="C147">
            <v>0</v>
          </cell>
          <cell r="E147">
            <v>0</v>
          </cell>
          <cell r="G147">
            <v>0</v>
          </cell>
          <cell r="J147">
            <v>0</v>
          </cell>
          <cell r="N147">
            <v>0</v>
          </cell>
          <cell r="Q147">
            <v>0</v>
          </cell>
          <cell r="U147">
            <v>0</v>
          </cell>
          <cell r="X147">
            <v>0</v>
          </cell>
          <cell r="AB147">
            <v>0</v>
          </cell>
          <cell r="AE147">
            <v>0</v>
          </cell>
          <cell r="AI147">
            <v>0</v>
          </cell>
        </row>
        <row r="148">
          <cell r="C148">
            <v>0</v>
          </cell>
          <cell r="E148">
            <v>0</v>
          </cell>
          <cell r="G148">
            <v>0</v>
          </cell>
          <cell r="J148">
            <v>0</v>
          </cell>
          <cell r="N148">
            <v>0</v>
          </cell>
          <cell r="Q148">
            <v>0</v>
          </cell>
          <cell r="U148">
            <v>0</v>
          </cell>
          <cell r="X148">
            <v>0</v>
          </cell>
          <cell r="AB148">
            <v>0</v>
          </cell>
          <cell r="AE148">
            <v>0</v>
          </cell>
          <cell r="AI148">
            <v>0</v>
          </cell>
        </row>
        <row r="149">
          <cell r="C149">
            <v>0</v>
          </cell>
          <cell r="E149">
            <v>0</v>
          </cell>
          <cell r="G149">
            <v>0</v>
          </cell>
          <cell r="J149">
            <v>0</v>
          </cell>
          <cell r="N149">
            <v>0</v>
          </cell>
          <cell r="Q149">
            <v>0</v>
          </cell>
          <cell r="U149">
            <v>0</v>
          </cell>
          <cell r="X149">
            <v>0</v>
          </cell>
          <cell r="AB149">
            <v>0</v>
          </cell>
          <cell r="AE149">
            <v>0</v>
          </cell>
          <cell r="AI149">
            <v>0</v>
          </cell>
        </row>
        <row r="150">
          <cell r="C150">
            <v>0</v>
          </cell>
          <cell r="E150">
            <v>0</v>
          </cell>
          <cell r="G150">
            <v>0</v>
          </cell>
          <cell r="J150">
            <v>0</v>
          </cell>
          <cell r="N150">
            <v>0</v>
          </cell>
          <cell r="Q150">
            <v>0</v>
          </cell>
          <cell r="U150">
            <v>0</v>
          </cell>
          <cell r="X150">
            <v>0</v>
          </cell>
          <cell r="AB150">
            <v>0</v>
          </cell>
          <cell r="AE150">
            <v>0</v>
          </cell>
          <cell r="AI150">
            <v>0</v>
          </cell>
        </row>
        <row r="151">
          <cell r="C151">
            <v>0</v>
          </cell>
          <cell r="E151">
            <v>0</v>
          </cell>
          <cell r="G151">
            <v>0</v>
          </cell>
          <cell r="J151">
            <v>0</v>
          </cell>
          <cell r="L151">
            <v>0</v>
          </cell>
          <cell r="N151">
            <v>0</v>
          </cell>
          <cell r="Q151">
            <v>0</v>
          </cell>
          <cell r="S151">
            <v>0</v>
          </cell>
          <cell r="U151">
            <v>0</v>
          </cell>
          <cell r="X151">
            <v>0</v>
          </cell>
          <cell r="Z151">
            <v>0</v>
          </cell>
          <cell r="AB151">
            <v>0</v>
          </cell>
          <cell r="AE151">
            <v>0</v>
          </cell>
          <cell r="AG151">
            <v>0</v>
          </cell>
          <cell r="AI151">
            <v>0</v>
          </cell>
        </row>
        <row r="152">
          <cell r="C152">
            <v>0</v>
          </cell>
          <cell r="E152">
            <v>0</v>
          </cell>
          <cell r="G152">
            <v>0</v>
          </cell>
          <cell r="J152">
            <v>0</v>
          </cell>
          <cell r="N152">
            <v>0</v>
          </cell>
          <cell r="Q152">
            <v>0</v>
          </cell>
          <cell r="U152">
            <v>0</v>
          </cell>
          <cell r="X152">
            <v>0</v>
          </cell>
          <cell r="AB152">
            <v>0</v>
          </cell>
          <cell r="AE152">
            <v>0</v>
          </cell>
          <cell r="AI152">
            <v>0</v>
          </cell>
        </row>
        <row r="153">
          <cell r="C153">
            <v>0</v>
          </cell>
          <cell r="E153">
            <v>0</v>
          </cell>
          <cell r="G153">
            <v>0</v>
          </cell>
          <cell r="J153">
            <v>0</v>
          </cell>
          <cell r="N153">
            <v>0</v>
          </cell>
          <cell r="Q153">
            <v>0</v>
          </cell>
          <cell r="U153">
            <v>0</v>
          </cell>
          <cell r="X153">
            <v>0</v>
          </cell>
          <cell r="AB153">
            <v>0</v>
          </cell>
          <cell r="AE153">
            <v>0</v>
          </cell>
          <cell r="AI153">
            <v>0</v>
          </cell>
        </row>
        <row r="154">
          <cell r="C154">
            <v>0</v>
          </cell>
          <cell r="E154">
            <v>0</v>
          </cell>
          <cell r="G154">
            <v>0</v>
          </cell>
          <cell r="J154">
            <v>0</v>
          </cell>
          <cell r="N154">
            <v>0</v>
          </cell>
          <cell r="Q154">
            <v>0</v>
          </cell>
          <cell r="U154">
            <v>0</v>
          </cell>
          <cell r="X154">
            <v>0</v>
          </cell>
          <cell r="AB154">
            <v>0</v>
          </cell>
          <cell r="AE154">
            <v>0</v>
          </cell>
          <cell r="AI154">
            <v>0</v>
          </cell>
        </row>
        <row r="155">
          <cell r="C155">
            <v>0</v>
          </cell>
          <cell r="E155">
            <v>0</v>
          </cell>
          <cell r="G155">
            <v>0</v>
          </cell>
          <cell r="J155">
            <v>0</v>
          </cell>
          <cell r="N155">
            <v>0</v>
          </cell>
          <cell r="Q155">
            <v>0</v>
          </cell>
          <cell r="U155">
            <v>0</v>
          </cell>
          <cell r="X155">
            <v>0</v>
          </cell>
          <cell r="AB155">
            <v>0</v>
          </cell>
          <cell r="AE155">
            <v>0</v>
          </cell>
          <cell r="AI155">
            <v>0</v>
          </cell>
        </row>
        <row r="156">
          <cell r="C156">
            <v>0</v>
          </cell>
          <cell r="E156">
            <v>0</v>
          </cell>
          <cell r="G156">
            <v>0</v>
          </cell>
          <cell r="J156">
            <v>0</v>
          </cell>
          <cell r="N156">
            <v>0</v>
          </cell>
          <cell r="Q156">
            <v>0</v>
          </cell>
          <cell r="U156">
            <v>0</v>
          </cell>
          <cell r="X156">
            <v>0</v>
          </cell>
          <cell r="AB156">
            <v>0</v>
          </cell>
          <cell r="AE156">
            <v>0</v>
          </cell>
          <cell r="AI156">
            <v>0</v>
          </cell>
        </row>
        <row r="157">
          <cell r="C157">
            <v>0</v>
          </cell>
          <cell r="E157">
            <v>0</v>
          </cell>
          <cell r="G157">
            <v>0</v>
          </cell>
          <cell r="J157">
            <v>0</v>
          </cell>
          <cell r="N157">
            <v>0</v>
          </cell>
          <cell r="Q157">
            <v>0</v>
          </cell>
          <cell r="U157">
            <v>0</v>
          </cell>
          <cell r="X157">
            <v>0</v>
          </cell>
          <cell r="AB157">
            <v>0</v>
          </cell>
          <cell r="AE157">
            <v>0</v>
          </cell>
          <cell r="AI157">
            <v>0</v>
          </cell>
        </row>
        <row r="158">
          <cell r="C158">
            <v>0</v>
          </cell>
          <cell r="E158">
            <v>0</v>
          </cell>
          <cell r="G158">
            <v>0</v>
          </cell>
          <cell r="J158">
            <v>0</v>
          </cell>
          <cell r="N158">
            <v>0</v>
          </cell>
          <cell r="Q158">
            <v>0</v>
          </cell>
          <cell r="U158">
            <v>0</v>
          </cell>
          <cell r="X158">
            <v>0</v>
          </cell>
          <cell r="AB158">
            <v>0</v>
          </cell>
          <cell r="AE158">
            <v>0</v>
          </cell>
          <cell r="AI158">
            <v>0</v>
          </cell>
        </row>
        <row r="159">
          <cell r="C159">
            <v>0</v>
          </cell>
          <cell r="E159">
            <v>0</v>
          </cell>
          <cell r="G159">
            <v>0</v>
          </cell>
          <cell r="J159">
            <v>0</v>
          </cell>
          <cell r="L159">
            <v>0</v>
          </cell>
          <cell r="N159">
            <v>0</v>
          </cell>
          <cell r="Q159">
            <v>0</v>
          </cell>
          <cell r="S159">
            <v>0</v>
          </cell>
          <cell r="U159">
            <v>0</v>
          </cell>
          <cell r="X159">
            <v>0</v>
          </cell>
          <cell r="Z159">
            <v>0</v>
          </cell>
          <cell r="AB159">
            <v>0</v>
          </cell>
          <cell r="AE159">
            <v>0</v>
          </cell>
          <cell r="AG159">
            <v>0</v>
          </cell>
          <cell r="AI159">
            <v>0</v>
          </cell>
        </row>
        <row r="160">
          <cell r="C160">
            <v>0</v>
          </cell>
          <cell r="E160">
            <v>0</v>
          </cell>
          <cell r="G160">
            <v>0</v>
          </cell>
          <cell r="J160">
            <v>0</v>
          </cell>
          <cell r="N160">
            <v>0</v>
          </cell>
          <cell r="Q160">
            <v>0</v>
          </cell>
          <cell r="U160">
            <v>0</v>
          </cell>
          <cell r="X160">
            <v>0</v>
          </cell>
          <cell r="AB160">
            <v>0</v>
          </cell>
          <cell r="AE160">
            <v>0</v>
          </cell>
          <cell r="AI160">
            <v>0</v>
          </cell>
        </row>
        <row r="161">
          <cell r="C161">
            <v>0</v>
          </cell>
          <cell r="E161">
            <v>0</v>
          </cell>
          <cell r="G161">
            <v>0</v>
          </cell>
          <cell r="J161">
            <v>0</v>
          </cell>
          <cell r="N161">
            <v>0</v>
          </cell>
          <cell r="Q161">
            <v>0</v>
          </cell>
          <cell r="U161">
            <v>0</v>
          </cell>
          <cell r="X161">
            <v>0</v>
          </cell>
          <cell r="AB161">
            <v>0</v>
          </cell>
          <cell r="AE161">
            <v>0</v>
          </cell>
          <cell r="AI161">
            <v>0</v>
          </cell>
        </row>
        <row r="162">
          <cell r="C162">
            <v>0</v>
          </cell>
          <cell r="E162">
            <v>0</v>
          </cell>
          <cell r="G162">
            <v>0</v>
          </cell>
          <cell r="J162">
            <v>0</v>
          </cell>
          <cell r="N162">
            <v>0</v>
          </cell>
          <cell r="Q162">
            <v>0</v>
          </cell>
          <cell r="U162">
            <v>0</v>
          </cell>
          <cell r="X162">
            <v>0</v>
          </cell>
          <cell r="AB162">
            <v>0</v>
          </cell>
          <cell r="AE162">
            <v>0</v>
          </cell>
          <cell r="AI162">
            <v>0</v>
          </cell>
        </row>
        <row r="163">
          <cell r="C163">
            <v>0</v>
          </cell>
          <cell r="E163">
            <v>0</v>
          </cell>
          <cell r="G163">
            <v>0</v>
          </cell>
          <cell r="J163">
            <v>0</v>
          </cell>
          <cell r="N163">
            <v>0</v>
          </cell>
          <cell r="Q163">
            <v>0</v>
          </cell>
          <cell r="U163">
            <v>0</v>
          </cell>
          <cell r="X163">
            <v>0</v>
          </cell>
          <cell r="AB163">
            <v>0</v>
          </cell>
          <cell r="AE163">
            <v>0</v>
          </cell>
          <cell r="AI163">
            <v>0</v>
          </cell>
        </row>
        <row r="164">
          <cell r="C164">
            <v>0</v>
          </cell>
          <cell r="E164">
            <v>0</v>
          </cell>
          <cell r="G164">
            <v>0</v>
          </cell>
          <cell r="J164">
            <v>0</v>
          </cell>
          <cell r="N164">
            <v>0</v>
          </cell>
          <cell r="Q164">
            <v>0</v>
          </cell>
          <cell r="U164">
            <v>0</v>
          </cell>
          <cell r="X164">
            <v>0</v>
          </cell>
          <cell r="AB164">
            <v>0</v>
          </cell>
          <cell r="AE164">
            <v>0</v>
          </cell>
          <cell r="AI164">
            <v>0</v>
          </cell>
        </row>
        <row r="165">
          <cell r="C165">
            <v>0</v>
          </cell>
          <cell r="E165">
            <v>0</v>
          </cell>
          <cell r="G165">
            <v>0</v>
          </cell>
          <cell r="J165">
            <v>0</v>
          </cell>
          <cell r="N165">
            <v>0</v>
          </cell>
          <cell r="Q165">
            <v>0</v>
          </cell>
          <cell r="U165">
            <v>0</v>
          </cell>
          <cell r="X165">
            <v>0</v>
          </cell>
          <cell r="AB165">
            <v>0</v>
          </cell>
          <cell r="AE165">
            <v>0</v>
          </cell>
          <cell r="AI165">
            <v>0</v>
          </cell>
        </row>
        <row r="166">
          <cell r="C166">
            <v>0</v>
          </cell>
          <cell r="E166">
            <v>0</v>
          </cell>
          <cell r="G166">
            <v>0</v>
          </cell>
          <cell r="J166">
            <v>0</v>
          </cell>
          <cell r="N166">
            <v>0</v>
          </cell>
          <cell r="Q166">
            <v>0</v>
          </cell>
          <cell r="U166">
            <v>0</v>
          </cell>
          <cell r="X166">
            <v>0</v>
          </cell>
          <cell r="AB166">
            <v>0</v>
          </cell>
          <cell r="AE166">
            <v>0</v>
          </cell>
          <cell r="AI166">
            <v>0</v>
          </cell>
        </row>
        <row r="167">
          <cell r="C167">
            <v>0</v>
          </cell>
          <cell r="E167">
            <v>0</v>
          </cell>
          <cell r="G167">
            <v>0</v>
          </cell>
          <cell r="J167">
            <v>0</v>
          </cell>
          <cell r="N167">
            <v>0</v>
          </cell>
          <cell r="Q167">
            <v>0</v>
          </cell>
          <cell r="U167">
            <v>0</v>
          </cell>
          <cell r="X167">
            <v>0</v>
          </cell>
          <cell r="AB167">
            <v>0</v>
          </cell>
          <cell r="AE167">
            <v>0</v>
          </cell>
          <cell r="AI167">
            <v>0</v>
          </cell>
        </row>
        <row r="168">
          <cell r="C168">
            <v>0</v>
          </cell>
          <cell r="E168">
            <v>0</v>
          </cell>
          <cell r="G168">
            <v>0</v>
          </cell>
          <cell r="J168">
            <v>0</v>
          </cell>
          <cell r="N168">
            <v>0</v>
          </cell>
          <cell r="Q168">
            <v>0</v>
          </cell>
          <cell r="U168">
            <v>0</v>
          </cell>
          <cell r="X168">
            <v>0</v>
          </cell>
          <cell r="AB168">
            <v>0</v>
          </cell>
          <cell r="AE168">
            <v>0</v>
          </cell>
          <cell r="AI168">
            <v>0</v>
          </cell>
        </row>
        <row r="169">
          <cell r="C169">
            <v>0</v>
          </cell>
          <cell r="E169">
            <v>0</v>
          </cell>
          <cell r="G169">
            <v>0</v>
          </cell>
          <cell r="J169">
            <v>0</v>
          </cell>
          <cell r="N169">
            <v>0</v>
          </cell>
          <cell r="Q169">
            <v>0</v>
          </cell>
          <cell r="U169">
            <v>0</v>
          </cell>
          <cell r="X169">
            <v>0</v>
          </cell>
          <cell r="AB169">
            <v>0</v>
          </cell>
          <cell r="AE169">
            <v>0</v>
          </cell>
          <cell r="AI169">
            <v>0</v>
          </cell>
        </row>
        <row r="170">
          <cell r="C170">
            <v>0</v>
          </cell>
          <cell r="E170">
            <v>0</v>
          </cell>
          <cell r="G170">
            <v>0</v>
          </cell>
          <cell r="J170">
            <v>0</v>
          </cell>
          <cell r="N170">
            <v>0</v>
          </cell>
          <cell r="Q170">
            <v>0</v>
          </cell>
          <cell r="U170">
            <v>0</v>
          </cell>
          <cell r="X170">
            <v>0</v>
          </cell>
          <cell r="AB170">
            <v>0</v>
          </cell>
          <cell r="AE170">
            <v>0</v>
          </cell>
          <cell r="AI170">
            <v>0</v>
          </cell>
        </row>
        <row r="171">
          <cell r="C171">
            <v>0</v>
          </cell>
          <cell r="E171">
            <v>0</v>
          </cell>
          <cell r="G171">
            <v>0</v>
          </cell>
          <cell r="J171">
            <v>0</v>
          </cell>
          <cell r="N171">
            <v>0</v>
          </cell>
          <cell r="Q171">
            <v>0</v>
          </cell>
          <cell r="U171">
            <v>0</v>
          </cell>
          <cell r="X171">
            <v>0</v>
          </cell>
          <cell r="AB171">
            <v>0</v>
          </cell>
          <cell r="AE171">
            <v>0</v>
          </cell>
          <cell r="AI171">
            <v>0</v>
          </cell>
        </row>
        <row r="172">
          <cell r="C172">
            <v>0</v>
          </cell>
          <cell r="E172">
            <v>0</v>
          </cell>
          <cell r="G172">
            <v>0</v>
          </cell>
          <cell r="J172">
            <v>0</v>
          </cell>
          <cell r="N172">
            <v>0</v>
          </cell>
          <cell r="Q172">
            <v>0</v>
          </cell>
          <cell r="U172">
            <v>0</v>
          </cell>
          <cell r="X172">
            <v>0</v>
          </cell>
          <cell r="AB172">
            <v>0</v>
          </cell>
          <cell r="AE172">
            <v>0</v>
          </cell>
          <cell r="AI172">
            <v>0</v>
          </cell>
        </row>
        <row r="173">
          <cell r="C173">
            <v>0</v>
          </cell>
          <cell r="E173">
            <v>0</v>
          </cell>
          <cell r="G173">
            <v>0</v>
          </cell>
          <cell r="J173">
            <v>0</v>
          </cell>
          <cell r="N173">
            <v>0</v>
          </cell>
          <cell r="Q173">
            <v>0</v>
          </cell>
          <cell r="U173">
            <v>0</v>
          </cell>
          <cell r="X173">
            <v>0</v>
          </cell>
          <cell r="AB173">
            <v>0</v>
          </cell>
          <cell r="AE173">
            <v>0</v>
          </cell>
          <cell r="AI173">
            <v>0</v>
          </cell>
        </row>
        <row r="174">
          <cell r="C174">
            <v>0</v>
          </cell>
          <cell r="E174">
            <v>0</v>
          </cell>
          <cell r="G174">
            <v>0</v>
          </cell>
          <cell r="J174">
            <v>0</v>
          </cell>
          <cell r="N174">
            <v>0</v>
          </cell>
          <cell r="Q174">
            <v>0</v>
          </cell>
          <cell r="U174">
            <v>0</v>
          </cell>
          <cell r="X174">
            <v>0</v>
          </cell>
          <cell r="AB174">
            <v>0</v>
          </cell>
          <cell r="AE174">
            <v>0</v>
          </cell>
          <cell r="AI174">
            <v>0</v>
          </cell>
        </row>
        <row r="175">
          <cell r="C175">
            <v>0</v>
          </cell>
          <cell r="E175">
            <v>0</v>
          </cell>
          <cell r="G175">
            <v>0</v>
          </cell>
          <cell r="J175">
            <v>0</v>
          </cell>
          <cell r="N175">
            <v>0</v>
          </cell>
          <cell r="Q175">
            <v>0</v>
          </cell>
          <cell r="U175">
            <v>0</v>
          </cell>
          <cell r="X175">
            <v>0</v>
          </cell>
          <cell r="AB175">
            <v>0</v>
          </cell>
          <cell r="AE175">
            <v>0</v>
          </cell>
          <cell r="AI175">
            <v>0</v>
          </cell>
        </row>
        <row r="176">
          <cell r="C176">
            <v>0</v>
          </cell>
          <cell r="E176">
            <v>0</v>
          </cell>
          <cell r="G176">
            <v>0</v>
          </cell>
          <cell r="J176">
            <v>0</v>
          </cell>
          <cell r="N176">
            <v>0</v>
          </cell>
          <cell r="Q176">
            <v>0</v>
          </cell>
          <cell r="U176">
            <v>0</v>
          </cell>
          <cell r="X176">
            <v>0</v>
          </cell>
          <cell r="AB176">
            <v>0</v>
          </cell>
          <cell r="AE176">
            <v>0</v>
          </cell>
          <cell r="AI176">
            <v>0</v>
          </cell>
        </row>
        <row r="177">
          <cell r="C177">
            <v>0</v>
          </cell>
          <cell r="E177">
            <v>0</v>
          </cell>
          <cell r="G177">
            <v>0</v>
          </cell>
          <cell r="J177">
            <v>0</v>
          </cell>
          <cell r="N177">
            <v>0</v>
          </cell>
          <cell r="Q177">
            <v>0</v>
          </cell>
          <cell r="U177">
            <v>0</v>
          </cell>
          <cell r="X177">
            <v>0</v>
          </cell>
          <cell r="AB177">
            <v>0</v>
          </cell>
          <cell r="AE177">
            <v>0</v>
          </cell>
          <cell r="AI177">
            <v>0</v>
          </cell>
        </row>
        <row r="178">
          <cell r="C178">
            <v>0</v>
          </cell>
          <cell r="E178">
            <v>0</v>
          </cell>
          <cell r="G178">
            <v>0</v>
          </cell>
          <cell r="J178">
            <v>0</v>
          </cell>
          <cell r="N178">
            <v>0</v>
          </cell>
          <cell r="Q178">
            <v>0</v>
          </cell>
          <cell r="U178">
            <v>0</v>
          </cell>
          <cell r="X178">
            <v>0</v>
          </cell>
          <cell r="AB178">
            <v>0</v>
          </cell>
          <cell r="AE178">
            <v>0</v>
          </cell>
          <cell r="AI178">
            <v>0</v>
          </cell>
        </row>
        <row r="179">
          <cell r="C179">
            <v>0</v>
          </cell>
          <cell r="E179">
            <v>0</v>
          </cell>
          <cell r="G179">
            <v>0</v>
          </cell>
          <cell r="J179">
            <v>0</v>
          </cell>
          <cell r="N179">
            <v>0</v>
          </cell>
          <cell r="Q179">
            <v>0</v>
          </cell>
          <cell r="U179">
            <v>0</v>
          </cell>
          <cell r="X179">
            <v>0</v>
          </cell>
          <cell r="AB179">
            <v>0</v>
          </cell>
          <cell r="AE179">
            <v>0</v>
          </cell>
          <cell r="AI179">
            <v>0</v>
          </cell>
        </row>
        <row r="180">
          <cell r="C180">
            <v>0</v>
          </cell>
          <cell r="E180">
            <v>0</v>
          </cell>
          <cell r="G180">
            <v>0</v>
          </cell>
          <cell r="J180">
            <v>0</v>
          </cell>
          <cell r="N180">
            <v>0</v>
          </cell>
          <cell r="Q180">
            <v>0</v>
          </cell>
          <cell r="U180">
            <v>0</v>
          </cell>
          <cell r="X180">
            <v>0</v>
          </cell>
          <cell r="AB180">
            <v>0</v>
          </cell>
          <cell r="AE180">
            <v>0</v>
          </cell>
          <cell r="AI180">
            <v>0</v>
          </cell>
        </row>
        <row r="181">
          <cell r="C181">
            <v>0</v>
          </cell>
          <cell r="E181">
            <v>0</v>
          </cell>
          <cell r="G181">
            <v>0</v>
          </cell>
          <cell r="J181">
            <v>0</v>
          </cell>
          <cell r="N181">
            <v>0</v>
          </cell>
          <cell r="Q181">
            <v>0</v>
          </cell>
          <cell r="U181">
            <v>0</v>
          </cell>
          <cell r="X181">
            <v>0</v>
          </cell>
          <cell r="AB181">
            <v>0</v>
          </cell>
          <cell r="AE181">
            <v>0</v>
          </cell>
          <cell r="AI181">
            <v>0</v>
          </cell>
        </row>
        <row r="182">
          <cell r="C182">
            <v>0</v>
          </cell>
          <cell r="E182">
            <v>0</v>
          </cell>
          <cell r="G182">
            <v>0</v>
          </cell>
          <cell r="J182">
            <v>0</v>
          </cell>
          <cell r="N182">
            <v>0</v>
          </cell>
          <cell r="Q182">
            <v>0</v>
          </cell>
          <cell r="U182">
            <v>0</v>
          </cell>
          <cell r="X182">
            <v>0</v>
          </cell>
          <cell r="AB182">
            <v>0</v>
          </cell>
          <cell r="AE182">
            <v>0</v>
          </cell>
          <cell r="AI182">
            <v>0</v>
          </cell>
        </row>
        <row r="183">
          <cell r="C183">
            <v>0</v>
          </cell>
          <cell r="E183">
            <v>0</v>
          </cell>
          <cell r="G183">
            <v>0</v>
          </cell>
          <cell r="J183">
            <v>0</v>
          </cell>
          <cell r="L183">
            <v>0</v>
          </cell>
          <cell r="N183">
            <v>0</v>
          </cell>
          <cell r="Q183">
            <v>0</v>
          </cell>
          <cell r="S183">
            <v>0</v>
          </cell>
          <cell r="U183">
            <v>0</v>
          </cell>
          <cell r="X183">
            <v>0</v>
          </cell>
          <cell r="Z183">
            <v>0</v>
          </cell>
          <cell r="AB183">
            <v>0</v>
          </cell>
          <cell r="AE183">
            <v>0</v>
          </cell>
          <cell r="AG183">
            <v>0</v>
          </cell>
          <cell r="AI183">
            <v>0</v>
          </cell>
        </row>
        <row r="184">
          <cell r="C184">
            <v>0</v>
          </cell>
          <cell r="E184">
            <v>0</v>
          </cell>
          <cell r="G184">
            <v>0</v>
          </cell>
          <cell r="J184">
            <v>0</v>
          </cell>
          <cell r="N184">
            <v>0</v>
          </cell>
          <cell r="Q184">
            <v>0</v>
          </cell>
          <cell r="U184">
            <v>0</v>
          </cell>
          <cell r="X184">
            <v>0</v>
          </cell>
          <cell r="AB184">
            <v>0</v>
          </cell>
          <cell r="AE184">
            <v>0</v>
          </cell>
          <cell r="AI184">
            <v>0</v>
          </cell>
        </row>
        <row r="185">
          <cell r="C185">
            <v>0</v>
          </cell>
          <cell r="E185">
            <v>0</v>
          </cell>
          <cell r="G185">
            <v>0</v>
          </cell>
          <cell r="J185">
            <v>0</v>
          </cell>
          <cell r="N185">
            <v>0</v>
          </cell>
          <cell r="Q185">
            <v>0</v>
          </cell>
          <cell r="U185">
            <v>0</v>
          </cell>
          <cell r="X185">
            <v>0</v>
          </cell>
          <cell r="AB185">
            <v>0</v>
          </cell>
          <cell r="AE185">
            <v>0</v>
          </cell>
          <cell r="AI185">
            <v>0</v>
          </cell>
        </row>
        <row r="186">
          <cell r="C186">
            <v>0</v>
          </cell>
          <cell r="E186">
            <v>0</v>
          </cell>
          <cell r="G186">
            <v>0</v>
          </cell>
          <cell r="J186">
            <v>0</v>
          </cell>
          <cell r="N186">
            <v>0</v>
          </cell>
          <cell r="Q186">
            <v>0</v>
          </cell>
          <cell r="U186">
            <v>0</v>
          </cell>
          <cell r="X186">
            <v>0</v>
          </cell>
          <cell r="AB186">
            <v>0</v>
          </cell>
          <cell r="AE186">
            <v>0</v>
          </cell>
          <cell r="AI186">
            <v>0</v>
          </cell>
        </row>
        <row r="187">
          <cell r="C187">
            <v>0</v>
          </cell>
          <cell r="E187">
            <v>0</v>
          </cell>
          <cell r="G187">
            <v>0</v>
          </cell>
          <cell r="J187">
            <v>0</v>
          </cell>
          <cell r="N187">
            <v>0</v>
          </cell>
          <cell r="Q187">
            <v>0</v>
          </cell>
          <cell r="U187">
            <v>0</v>
          </cell>
          <cell r="X187">
            <v>0</v>
          </cell>
          <cell r="AB187">
            <v>0</v>
          </cell>
          <cell r="AE187">
            <v>0</v>
          </cell>
          <cell r="AI187">
            <v>0</v>
          </cell>
        </row>
        <row r="188">
          <cell r="C188">
            <v>0</v>
          </cell>
          <cell r="E188">
            <v>0</v>
          </cell>
          <cell r="G188">
            <v>0</v>
          </cell>
          <cell r="J188">
            <v>0</v>
          </cell>
          <cell r="N188">
            <v>0</v>
          </cell>
          <cell r="Q188">
            <v>0</v>
          </cell>
          <cell r="U188">
            <v>0</v>
          </cell>
          <cell r="X188">
            <v>0</v>
          </cell>
          <cell r="AB188">
            <v>0</v>
          </cell>
          <cell r="AE188">
            <v>0</v>
          </cell>
          <cell r="AI188">
            <v>0</v>
          </cell>
        </row>
        <row r="189">
          <cell r="C189">
            <v>0</v>
          </cell>
          <cell r="E189">
            <v>0</v>
          </cell>
          <cell r="G189">
            <v>0</v>
          </cell>
          <cell r="J189">
            <v>0</v>
          </cell>
          <cell r="L189">
            <v>0</v>
          </cell>
          <cell r="N189">
            <v>0</v>
          </cell>
          <cell r="Q189">
            <v>0</v>
          </cell>
          <cell r="S189">
            <v>0</v>
          </cell>
          <cell r="U189">
            <v>0</v>
          </cell>
          <cell r="X189">
            <v>0</v>
          </cell>
          <cell r="Z189">
            <v>0</v>
          </cell>
          <cell r="AB189">
            <v>0</v>
          </cell>
          <cell r="AE189">
            <v>0</v>
          </cell>
          <cell r="AG189">
            <v>0</v>
          </cell>
          <cell r="AI189">
            <v>0</v>
          </cell>
        </row>
        <row r="190">
          <cell r="C190">
            <v>0</v>
          </cell>
          <cell r="E190">
            <v>0</v>
          </cell>
          <cell r="G190">
            <v>0</v>
          </cell>
          <cell r="J190">
            <v>0</v>
          </cell>
          <cell r="N190">
            <v>0</v>
          </cell>
          <cell r="Q190">
            <v>0</v>
          </cell>
          <cell r="U190">
            <v>0</v>
          </cell>
          <cell r="X190">
            <v>0</v>
          </cell>
          <cell r="AB190">
            <v>0</v>
          </cell>
          <cell r="AE190">
            <v>0</v>
          </cell>
          <cell r="AI190">
            <v>0</v>
          </cell>
        </row>
        <row r="191">
          <cell r="C191">
            <v>0</v>
          </cell>
          <cell r="E191">
            <v>0</v>
          </cell>
          <cell r="G191">
            <v>0</v>
          </cell>
          <cell r="J191">
            <v>0</v>
          </cell>
          <cell r="N191">
            <v>0</v>
          </cell>
          <cell r="Q191">
            <v>0</v>
          </cell>
          <cell r="U191">
            <v>0</v>
          </cell>
          <cell r="X191">
            <v>0</v>
          </cell>
          <cell r="AB191">
            <v>0</v>
          </cell>
          <cell r="AE191">
            <v>0</v>
          </cell>
          <cell r="AI191">
            <v>0</v>
          </cell>
        </row>
        <row r="192">
          <cell r="C192">
            <v>0</v>
          </cell>
          <cell r="E192">
            <v>0</v>
          </cell>
          <cell r="G192">
            <v>0</v>
          </cell>
          <cell r="J192">
            <v>0</v>
          </cell>
          <cell r="L192">
            <v>0</v>
          </cell>
          <cell r="N192">
            <v>0</v>
          </cell>
          <cell r="Q192">
            <v>0</v>
          </cell>
          <cell r="S192">
            <v>0</v>
          </cell>
          <cell r="U192">
            <v>0</v>
          </cell>
          <cell r="X192">
            <v>0</v>
          </cell>
          <cell r="Z192">
            <v>0</v>
          </cell>
          <cell r="AB192">
            <v>0</v>
          </cell>
          <cell r="AE192">
            <v>0</v>
          </cell>
          <cell r="AG192">
            <v>0</v>
          </cell>
          <cell r="AI192">
            <v>0</v>
          </cell>
        </row>
        <row r="193">
          <cell r="C193">
            <v>0</v>
          </cell>
          <cell r="E193">
            <v>0</v>
          </cell>
          <cell r="G193">
            <v>0</v>
          </cell>
          <cell r="J193">
            <v>0</v>
          </cell>
          <cell r="N193">
            <v>0</v>
          </cell>
          <cell r="Q193">
            <v>0</v>
          </cell>
          <cell r="U193">
            <v>0</v>
          </cell>
          <cell r="X193">
            <v>0</v>
          </cell>
          <cell r="AB193">
            <v>0</v>
          </cell>
          <cell r="AE193">
            <v>0</v>
          </cell>
          <cell r="AI193">
            <v>0</v>
          </cell>
        </row>
        <row r="194">
          <cell r="C194">
            <v>0</v>
          </cell>
          <cell r="E194">
            <v>0</v>
          </cell>
          <cell r="G194">
            <v>0</v>
          </cell>
          <cell r="J194">
            <v>0</v>
          </cell>
          <cell r="N194">
            <v>0</v>
          </cell>
          <cell r="Q194">
            <v>0</v>
          </cell>
          <cell r="U194">
            <v>0</v>
          </cell>
          <cell r="X194">
            <v>0</v>
          </cell>
          <cell r="AB194">
            <v>0</v>
          </cell>
          <cell r="AE194">
            <v>0</v>
          </cell>
          <cell r="AI194">
            <v>0</v>
          </cell>
        </row>
        <row r="195">
          <cell r="C195">
            <v>0</v>
          </cell>
          <cell r="E195">
            <v>0</v>
          </cell>
          <cell r="G195">
            <v>0</v>
          </cell>
          <cell r="J195">
            <v>0</v>
          </cell>
          <cell r="N195">
            <v>0</v>
          </cell>
          <cell r="Q195">
            <v>0</v>
          </cell>
          <cell r="U195">
            <v>0</v>
          </cell>
          <cell r="X195">
            <v>0</v>
          </cell>
          <cell r="AB195">
            <v>0</v>
          </cell>
          <cell r="AE195">
            <v>0</v>
          </cell>
          <cell r="AI195">
            <v>0</v>
          </cell>
        </row>
        <row r="196">
          <cell r="C196">
            <v>0</v>
          </cell>
          <cell r="E196">
            <v>0</v>
          </cell>
          <cell r="G196">
            <v>0</v>
          </cell>
          <cell r="J196">
            <v>0</v>
          </cell>
          <cell r="L196">
            <v>0</v>
          </cell>
          <cell r="N196">
            <v>0</v>
          </cell>
          <cell r="Q196">
            <v>0</v>
          </cell>
          <cell r="S196">
            <v>0</v>
          </cell>
          <cell r="U196">
            <v>0</v>
          </cell>
          <cell r="X196">
            <v>0</v>
          </cell>
          <cell r="Z196">
            <v>0</v>
          </cell>
          <cell r="AB196">
            <v>0</v>
          </cell>
          <cell r="AE196">
            <v>0</v>
          </cell>
          <cell r="AG196">
            <v>0</v>
          </cell>
          <cell r="AI196">
            <v>0</v>
          </cell>
        </row>
        <row r="197">
          <cell r="C197">
            <v>0</v>
          </cell>
          <cell r="E197">
            <v>0</v>
          </cell>
          <cell r="G197">
            <v>0</v>
          </cell>
          <cell r="J197">
            <v>0</v>
          </cell>
          <cell r="N197">
            <v>0</v>
          </cell>
          <cell r="Q197">
            <v>0</v>
          </cell>
          <cell r="U197">
            <v>0</v>
          </cell>
          <cell r="X197">
            <v>0</v>
          </cell>
          <cell r="AB197">
            <v>0</v>
          </cell>
          <cell r="AE197">
            <v>0</v>
          </cell>
          <cell r="AI197">
            <v>0</v>
          </cell>
        </row>
        <row r="198">
          <cell r="C198">
            <v>0</v>
          </cell>
          <cell r="E198">
            <v>0</v>
          </cell>
          <cell r="G198">
            <v>0</v>
          </cell>
          <cell r="J198">
            <v>0</v>
          </cell>
          <cell r="L198">
            <v>0</v>
          </cell>
          <cell r="N198">
            <v>0</v>
          </cell>
          <cell r="Q198">
            <v>0</v>
          </cell>
          <cell r="S198">
            <v>0</v>
          </cell>
          <cell r="U198">
            <v>0</v>
          </cell>
          <cell r="X198">
            <v>0</v>
          </cell>
          <cell r="Z198">
            <v>0</v>
          </cell>
          <cell r="AB198">
            <v>0</v>
          </cell>
          <cell r="AE198">
            <v>0</v>
          </cell>
          <cell r="AG198">
            <v>0</v>
          </cell>
          <cell r="AI198">
            <v>0</v>
          </cell>
        </row>
        <row r="199">
          <cell r="C199">
            <v>0</v>
          </cell>
          <cell r="E199">
            <v>0</v>
          </cell>
          <cell r="G199">
            <v>0</v>
          </cell>
          <cell r="J199">
            <v>0</v>
          </cell>
          <cell r="L199">
            <v>0</v>
          </cell>
          <cell r="N199">
            <v>0</v>
          </cell>
          <cell r="Q199">
            <v>0</v>
          </cell>
          <cell r="S199">
            <v>0</v>
          </cell>
          <cell r="U199">
            <v>0</v>
          </cell>
          <cell r="X199">
            <v>0</v>
          </cell>
          <cell r="Z199">
            <v>0</v>
          </cell>
          <cell r="AB199">
            <v>0</v>
          </cell>
          <cell r="AE199">
            <v>0</v>
          </cell>
          <cell r="AG199">
            <v>0</v>
          </cell>
          <cell r="AI199">
            <v>0</v>
          </cell>
        </row>
        <row r="200">
          <cell r="C200">
            <v>0</v>
          </cell>
          <cell r="E200">
            <v>0</v>
          </cell>
          <cell r="G200">
            <v>0</v>
          </cell>
          <cell r="J200">
            <v>0</v>
          </cell>
          <cell r="L200">
            <v>0</v>
          </cell>
          <cell r="N200">
            <v>0</v>
          </cell>
          <cell r="Q200">
            <v>0</v>
          </cell>
          <cell r="S200">
            <v>0</v>
          </cell>
          <cell r="U200">
            <v>0</v>
          </cell>
          <cell r="X200">
            <v>0</v>
          </cell>
          <cell r="Z200">
            <v>0</v>
          </cell>
          <cell r="AB200">
            <v>0</v>
          </cell>
          <cell r="AE200">
            <v>0</v>
          </cell>
          <cell r="AG200">
            <v>0</v>
          </cell>
          <cell r="AI200">
            <v>0</v>
          </cell>
        </row>
        <row r="201">
          <cell r="C201">
            <v>0</v>
          </cell>
          <cell r="E201">
            <v>0</v>
          </cell>
          <cell r="G201">
            <v>0</v>
          </cell>
          <cell r="N201">
            <v>0</v>
          </cell>
          <cell r="U201">
            <v>0</v>
          </cell>
          <cell r="AB201">
            <v>0</v>
          </cell>
          <cell r="AI201">
            <v>0</v>
          </cell>
        </row>
        <row r="202">
          <cell r="C202">
            <v>0</v>
          </cell>
          <cell r="E202">
            <v>0</v>
          </cell>
          <cell r="G202">
            <v>0</v>
          </cell>
          <cell r="J202">
            <v>0</v>
          </cell>
          <cell r="L202">
            <v>0</v>
          </cell>
          <cell r="N202">
            <v>0</v>
          </cell>
          <cell r="Q202">
            <v>0</v>
          </cell>
          <cell r="S202">
            <v>0</v>
          </cell>
          <cell r="U202">
            <v>0</v>
          </cell>
          <cell r="X202">
            <v>0</v>
          </cell>
          <cell r="Z202">
            <v>0</v>
          </cell>
          <cell r="AB202">
            <v>0</v>
          </cell>
          <cell r="AE202">
            <v>0</v>
          </cell>
          <cell r="AG202">
            <v>0</v>
          </cell>
          <cell r="AI202">
            <v>0</v>
          </cell>
        </row>
        <row r="203">
          <cell r="C203">
            <v>0</v>
          </cell>
          <cell r="E203">
            <v>0</v>
          </cell>
          <cell r="G203">
            <v>0</v>
          </cell>
        </row>
        <row r="204">
          <cell r="C204">
            <v>0</v>
          </cell>
          <cell r="E204">
            <v>0</v>
          </cell>
          <cell r="G204">
            <v>0</v>
          </cell>
          <cell r="J204">
            <v>0</v>
          </cell>
          <cell r="L204">
            <v>0</v>
          </cell>
          <cell r="N204">
            <v>0</v>
          </cell>
          <cell r="Q204">
            <v>0</v>
          </cell>
          <cell r="S204">
            <v>0</v>
          </cell>
          <cell r="U204">
            <v>0</v>
          </cell>
          <cell r="X204">
            <v>0</v>
          </cell>
          <cell r="Z204">
            <v>0</v>
          </cell>
          <cell r="AB204">
            <v>0</v>
          </cell>
          <cell r="AE204">
            <v>0</v>
          </cell>
          <cell r="AG204">
            <v>0</v>
          </cell>
          <cell r="AI204">
            <v>0</v>
          </cell>
        </row>
        <row r="207">
          <cell r="H207" t="str">
            <v>B01400</v>
          </cell>
        </row>
        <row r="208">
          <cell r="C208" t="str">
            <v>Consuntivo 2003</v>
          </cell>
          <cell r="E208" t="str">
            <v>Budget  2004</v>
          </cell>
          <cell r="G208" t="str">
            <v>Consuntivo 2004</v>
          </cell>
        </row>
        <row r="209">
          <cell r="C209" t="str">
            <v>migliaia di €</v>
          </cell>
          <cell r="D209" t="str">
            <v>Q.TA (milioni)</v>
          </cell>
          <cell r="E209" t="str">
            <v>migliaia di €</v>
          </cell>
          <cell r="F209" t="str">
            <v>Q.TA (milioni)</v>
          </cell>
          <cell r="G209" t="str">
            <v>migliaia di €</v>
          </cell>
          <cell r="H209" t="str">
            <v>Q.TA (milioni)</v>
          </cell>
        </row>
        <row r="210">
          <cell r="C210">
            <v>0</v>
          </cell>
          <cell r="E210">
            <v>0</v>
          </cell>
          <cell r="G210">
            <v>0</v>
          </cell>
        </row>
        <row r="211">
          <cell r="C211">
            <v>0</v>
          </cell>
          <cell r="G211">
            <v>0</v>
          </cell>
        </row>
        <row r="212">
          <cell r="C212">
            <v>0</v>
          </cell>
          <cell r="G212">
            <v>0</v>
          </cell>
        </row>
        <row r="214">
          <cell r="C214">
            <v>0</v>
          </cell>
          <cell r="E214">
            <v>0</v>
          </cell>
          <cell r="G214">
            <v>0</v>
          </cell>
        </row>
        <row r="216">
          <cell r="C216">
            <v>0</v>
          </cell>
          <cell r="E216">
            <v>0</v>
          </cell>
          <cell r="G216">
            <v>0</v>
          </cell>
        </row>
        <row r="217">
          <cell r="C217">
            <v>0</v>
          </cell>
          <cell r="E217">
            <v>0</v>
          </cell>
          <cell r="G217">
            <v>0</v>
          </cell>
        </row>
        <row r="218">
          <cell r="C218">
            <v>0</v>
          </cell>
          <cell r="G218">
            <v>0</v>
          </cell>
        </row>
        <row r="219">
          <cell r="C219">
            <v>0</v>
          </cell>
          <cell r="G219">
            <v>0</v>
          </cell>
        </row>
        <row r="220">
          <cell r="C220">
            <v>0</v>
          </cell>
          <cell r="G220">
            <v>0</v>
          </cell>
        </row>
        <row r="221">
          <cell r="C221">
            <v>0</v>
          </cell>
          <cell r="G221">
            <v>0</v>
          </cell>
        </row>
        <row r="222">
          <cell r="C222">
            <v>0</v>
          </cell>
          <cell r="G222">
            <v>0</v>
          </cell>
        </row>
        <row r="223">
          <cell r="C223">
            <v>0</v>
          </cell>
          <cell r="G223">
            <v>0</v>
          </cell>
        </row>
        <row r="224">
          <cell r="C224">
            <v>0</v>
          </cell>
          <cell r="E224">
            <v>0</v>
          </cell>
          <cell r="G224">
            <v>0</v>
          </cell>
        </row>
        <row r="225">
          <cell r="C225">
            <v>0</v>
          </cell>
          <cell r="G225">
            <v>0</v>
          </cell>
        </row>
        <row r="226">
          <cell r="C226">
            <v>0</v>
          </cell>
          <cell r="G226">
            <v>0</v>
          </cell>
        </row>
        <row r="227">
          <cell r="C227">
            <v>0</v>
          </cell>
          <cell r="G227">
            <v>0</v>
          </cell>
        </row>
        <row r="228">
          <cell r="C228">
            <v>0</v>
          </cell>
          <cell r="G228">
            <v>0</v>
          </cell>
        </row>
        <row r="229">
          <cell r="C229">
            <v>0</v>
          </cell>
          <cell r="G229">
            <v>0</v>
          </cell>
        </row>
        <row r="230">
          <cell r="C230">
            <v>0</v>
          </cell>
          <cell r="G230">
            <v>0</v>
          </cell>
        </row>
        <row r="231">
          <cell r="C231">
            <v>0</v>
          </cell>
          <cell r="G231">
            <v>0</v>
          </cell>
        </row>
        <row r="232">
          <cell r="C232">
            <v>0</v>
          </cell>
          <cell r="E232">
            <v>0</v>
          </cell>
          <cell r="G232">
            <v>0</v>
          </cell>
        </row>
        <row r="233">
          <cell r="C233">
            <v>0</v>
          </cell>
          <cell r="G233">
            <v>0</v>
          </cell>
        </row>
        <row r="234">
          <cell r="C234">
            <v>0</v>
          </cell>
          <cell r="G234">
            <v>0</v>
          </cell>
        </row>
        <row r="235">
          <cell r="C235">
            <v>0</v>
          </cell>
          <cell r="G235">
            <v>0</v>
          </cell>
        </row>
        <row r="236">
          <cell r="C236">
            <v>0</v>
          </cell>
          <cell r="G236">
            <v>0</v>
          </cell>
        </row>
        <row r="237">
          <cell r="C237">
            <v>0</v>
          </cell>
          <cell r="G237">
            <v>0</v>
          </cell>
        </row>
        <row r="238">
          <cell r="C238">
            <v>0</v>
          </cell>
          <cell r="G238">
            <v>0</v>
          </cell>
        </row>
        <row r="239">
          <cell r="C239">
            <v>0</v>
          </cell>
          <cell r="G239">
            <v>0</v>
          </cell>
        </row>
        <row r="240">
          <cell r="C240">
            <v>0</v>
          </cell>
          <cell r="G240">
            <v>0</v>
          </cell>
        </row>
        <row r="241">
          <cell r="C241">
            <v>0</v>
          </cell>
          <cell r="G241">
            <v>0</v>
          </cell>
        </row>
        <row r="242">
          <cell r="C242">
            <v>0</v>
          </cell>
          <cell r="G242">
            <v>0</v>
          </cell>
        </row>
        <row r="243">
          <cell r="C243">
            <v>0</v>
          </cell>
          <cell r="G243">
            <v>0</v>
          </cell>
        </row>
        <row r="244">
          <cell r="C244">
            <v>0</v>
          </cell>
          <cell r="G244">
            <v>0</v>
          </cell>
        </row>
        <row r="245">
          <cell r="C245">
            <v>0</v>
          </cell>
          <cell r="G245">
            <v>0</v>
          </cell>
        </row>
        <row r="246">
          <cell r="C246">
            <v>0</v>
          </cell>
          <cell r="G246">
            <v>0</v>
          </cell>
        </row>
        <row r="247">
          <cell r="C247">
            <v>0</v>
          </cell>
          <cell r="G247">
            <v>0</v>
          </cell>
        </row>
        <row r="248">
          <cell r="C248">
            <v>0</v>
          </cell>
          <cell r="G248">
            <v>0</v>
          </cell>
        </row>
        <row r="249">
          <cell r="C249">
            <v>0</v>
          </cell>
          <cell r="G249">
            <v>0</v>
          </cell>
        </row>
        <row r="250">
          <cell r="C250">
            <v>0</v>
          </cell>
          <cell r="G250">
            <v>0</v>
          </cell>
        </row>
        <row r="251">
          <cell r="C251">
            <v>0</v>
          </cell>
          <cell r="G251">
            <v>0</v>
          </cell>
        </row>
        <row r="252">
          <cell r="C252">
            <v>0</v>
          </cell>
          <cell r="G252">
            <v>0</v>
          </cell>
        </row>
        <row r="253">
          <cell r="C253">
            <v>0</v>
          </cell>
          <cell r="G253">
            <v>0</v>
          </cell>
        </row>
        <row r="254">
          <cell r="C254">
            <v>0</v>
          </cell>
          <cell r="G254">
            <v>0</v>
          </cell>
        </row>
        <row r="255">
          <cell r="C255">
            <v>0</v>
          </cell>
          <cell r="G255">
            <v>0</v>
          </cell>
        </row>
        <row r="256">
          <cell r="C256">
            <v>0</v>
          </cell>
          <cell r="E256">
            <v>0</v>
          </cell>
          <cell r="G256">
            <v>0</v>
          </cell>
        </row>
        <row r="257">
          <cell r="C257">
            <v>0</v>
          </cell>
          <cell r="G257">
            <v>0</v>
          </cell>
        </row>
        <row r="258">
          <cell r="C258">
            <v>0</v>
          </cell>
          <cell r="G258">
            <v>0</v>
          </cell>
        </row>
        <row r="259">
          <cell r="C259">
            <v>0</v>
          </cell>
          <cell r="G259">
            <v>0</v>
          </cell>
        </row>
        <row r="260">
          <cell r="C260">
            <v>0</v>
          </cell>
          <cell r="G260">
            <v>0</v>
          </cell>
        </row>
        <row r="261">
          <cell r="C261">
            <v>0</v>
          </cell>
          <cell r="G261">
            <v>0</v>
          </cell>
        </row>
        <row r="262">
          <cell r="C262">
            <v>0</v>
          </cell>
          <cell r="E262">
            <v>0</v>
          </cell>
          <cell r="G262">
            <v>0</v>
          </cell>
        </row>
        <row r="263">
          <cell r="C263">
            <v>0</v>
          </cell>
          <cell r="G263">
            <v>0</v>
          </cell>
        </row>
        <row r="264">
          <cell r="C264">
            <v>0</v>
          </cell>
          <cell r="G264">
            <v>0</v>
          </cell>
        </row>
        <row r="265">
          <cell r="C265">
            <v>0</v>
          </cell>
          <cell r="E265">
            <v>0</v>
          </cell>
          <cell r="G265">
            <v>0</v>
          </cell>
        </row>
        <row r="266">
          <cell r="C266">
            <v>0</v>
          </cell>
          <cell r="G266">
            <v>0</v>
          </cell>
        </row>
        <row r="267">
          <cell r="C267">
            <v>0</v>
          </cell>
          <cell r="G267">
            <v>0</v>
          </cell>
        </row>
        <row r="268">
          <cell r="C268">
            <v>0</v>
          </cell>
          <cell r="G268">
            <v>0</v>
          </cell>
        </row>
        <row r="269">
          <cell r="C269">
            <v>0</v>
          </cell>
          <cell r="E269">
            <v>0</v>
          </cell>
          <cell r="G269">
            <v>0</v>
          </cell>
        </row>
        <row r="270">
          <cell r="C270">
            <v>0</v>
          </cell>
          <cell r="G270">
            <v>0</v>
          </cell>
        </row>
        <row r="271">
          <cell r="C271">
            <v>0</v>
          </cell>
          <cell r="E271">
            <v>0</v>
          </cell>
          <cell r="G271">
            <v>0</v>
          </cell>
        </row>
        <row r="272">
          <cell r="C272">
            <v>0</v>
          </cell>
          <cell r="E272">
            <v>0</v>
          </cell>
          <cell r="G272">
            <v>0</v>
          </cell>
        </row>
        <row r="273">
          <cell r="C273">
            <v>0</v>
          </cell>
          <cell r="E273">
            <v>0</v>
          </cell>
          <cell r="G273">
            <v>0</v>
          </cell>
        </row>
        <row r="274">
          <cell r="G274">
            <v>0</v>
          </cell>
        </row>
        <row r="275">
          <cell r="C275">
            <v>0</v>
          </cell>
          <cell r="E275">
            <v>0</v>
          </cell>
          <cell r="G275">
            <v>0</v>
          </cell>
        </row>
        <row r="277">
          <cell r="C277">
            <v>0</v>
          </cell>
          <cell r="E277">
            <v>0</v>
          </cell>
          <cell r="G277">
            <v>0</v>
          </cell>
        </row>
        <row r="280">
          <cell r="H280" t="str">
            <v>B01500</v>
          </cell>
        </row>
        <row r="281">
          <cell r="C281" t="str">
            <v>Consuntivo 2003</v>
          </cell>
          <cell r="E281" t="str">
            <v>Budget  2004</v>
          </cell>
          <cell r="G281" t="str">
            <v>Consuntivo 2004</v>
          </cell>
        </row>
        <row r="282">
          <cell r="C282" t="str">
            <v>migliaia di €</v>
          </cell>
          <cell r="D282" t="str">
            <v>Q.TA (milioni)</v>
          </cell>
          <cell r="E282" t="str">
            <v>migliaia di €</v>
          </cell>
          <cell r="F282" t="str">
            <v>Q.TA (milioni)</v>
          </cell>
          <cell r="G282" t="str">
            <v>migliaia di €</v>
          </cell>
          <cell r="H282" t="str">
            <v>Q.TA (milioni)</v>
          </cell>
        </row>
        <row r="283">
          <cell r="C283">
            <v>0</v>
          </cell>
          <cell r="E283">
            <v>0</v>
          </cell>
          <cell r="G283">
            <v>0</v>
          </cell>
        </row>
        <row r="284">
          <cell r="C284">
            <v>0</v>
          </cell>
          <cell r="G284">
            <v>0</v>
          </cell>
        </row>
        <row r="285">
          <cell r="C285">
            <v>0</v>
          </cell>
          <cell r="G285">
            <v>0</v>
          </cell>
        </row>
        <row r="287">
          <cell r="C287">
            <v>0</v>
          </cell>
          <cell r="E287">
            <v>0</v>
          </cell>
          <cell r="G287">
            <v>0</v>
          </cell>
        </row>
        <row r="289">
          <cell r="C289">
            <v>0</v>
          </cell>
          <cell r="E289">
            <v>0</v>
          </cell>
          <cell r="G289">
            <v>0</v>
          </cell>
        </row>
        <row r="290">
          <cell r="C290">
            <v>0</v>
          </cell>
          <cell r="E290">
            <v>0</v>
          </cell>
          <cell r="G290">
            <v>0</v>
          </cell>
        </row>
        <row r="291">
          <cell r="C291">
            <v>0</v>
          </cell>
          <cell r="G291">
            <v>0</v>
          </cell>
        </row>
        <row r="292">
          <cell r="C292">
            <v>0</v>
          </cell>
          <cell r="G292">
            <v>0</v>
          </cell>
        </row>
        <row r="293">
          <cell r="C293">
            <v>0</v>
          </cell>
          <cell r="G293">
            <v>0</v>
          </cell>
        </row>
        <row r="294">
          <cell r="C294">
            <v>0</v>
          </cell>
          <cell r="G294">
            <v>0</v>
          </cell>
        </row>
        <row r="295">
          <cell r="C295">
            <v>0</v>
          </cell>
          <cell r="G295">
            <v>0</v>
          </cell>
        </row>
        <row r="296">
          <cell r="C296">
            <v>0</v>
          </cell>
          <cell r="G296">
            <v>0</v>
          </cell>
        </row>
        <row r="297">
          <cell r="C297">
            <v>0</v>
          </cell>
          <cell r="E297">
            <v>0</v>
          </cell>
          <cell r="G297">
            <v>0</v>
          </cell>
        </row>
        <row r="298">
          <cell r="C298">
            <v>0</v>
          </cell>
          <cell r="G298">
            <v>0</v>
          </cell>
        </row>
        <row r="299">
          <cell r="C299">
            <v>0</v>
          </cell>
          <cell r="G299">
            <v>0</v>
          </cell>
        </row>
        <row r="300">
          <cell r="C300">
            <v>0</v>
          </cell>
          <cell r="G300">
            <v>0</v>
          </cell>
        </row>
        <row r="301">
          <cell r="C301">
            <v>0</v>
          </cell>
          <cell r="G301">
            <v>0</v>
          </cell>
        </row>
        <row r="302">
          <cell r="C302">
            <v>0</v>
          </cell>
          <cell r="G302">
            <v>0</v>
          </cell>
        </row>
        <row r="303">
          <cell r="C303">
            <v>0</v>
          </cell>
          <cell r="G303">
            <v>0</v>
          </cell>
        </row>
        <row r="304">
          <cell r="C304">
            <v>0</v>
          </cell>
          <cell r="G304">
            <v>0</v>
          </cell>
        </row>
        <row r="305">
          <cell r="C305">
            <v>0</v>
          </cell>
          <cell r="E305">
            <v>0</v>
          </cell>
          <cell r="G305">
            <v>0</v>
          </cell>
        </row>
        <row r="306">
          <cell r="C306">
            <v>0</v>
          </cell>
          <cell r="G306">
            <v>0</v>
          </cell>
        </row>
        <row r="307">
          <cell r="C307">
            <v>0</v>
          </cell>
          <cell r="G307">
            <v>0</v>
          </cell>
        </row>
        <row r="308">
          <cell r="C308">
            <v>0</v>
          </cell>
          <cell r="G308">
            <v>0</v>
          </cell>
        </row>
        <row r="309">
          <cell r="C309">
            <v>0</v>
          </cell>
          <cell r="G309">
            <v>0</v>
          </cell>
        </row>
        <row r="310">
          <cell r="C310">
            <v>0</v>
          </cell>
          <cell r="G310">
            <v>0</v>
          </cell>
        </row>
        <row r="311">
          <cell r="C311">
            <v>0</v>
          </cell>
          <cell r="G311">
            <v>0</v>
          </cell>
        </row>
        <row r="312">
          <cell r="C312">
            <v>0</v>
          </cell>
          <cell r="G312">
            <v>0</v>
          </cell>
        </row>
        <row r="313">
          <cell r="C313">
            <v>0</v>
          </cell>
          <cell r="G313">
            <v>0</v>
          </cell>
        </row>
        <row r="314">
          <cell r="C314">
            <v>0</v>
          </cell>
          <cell r="G314">
            <v>0</v>
          </cell>
        </row>
        <row r="315">
          <cell r="C315">
            <v>0</v>
          </cell>
          <cell r="G315">
            <v>0</v>
          </cell>
        </row>
        <row r="316">
          <cell r="C316">
            <v>0</v>
          </cell>
          <cell r="G316">
            <v>0</v>
          </cell>
        </row>
        <row r="317">
          <cell r="C317">
            <v>0</v>
          </cell>
          <cell r="G317">
            <v>0</v>
          </cell>
        </row>
        <row r="318">
          <cell r="C318">
            <v>0</v>
          </cell>
          <cell r="G318">
            <v>0</v>
          </cell>
        </row>
        <row r="319">
          <cell r="C319">
            <v>0</v>
          </cell>
          <cell r="G319">
            <v>0</v>
          </cell>
        </row>
        <row r="320">
          <cell r="C320">
            <v>0</v>
          </cell>
          <cell r="G320">
            <v>0</v>
          </cell>
        </row>
        <row r="321">
          <cell r="C321">
            <v>0</v>
          </cell>
          <cell r="G321">
            <v>0</v>
          </cell>
        </row>
        <row r="322">
          <cell r="C322">
            <v>0</v>
          </cell>
          <cell r="G322">
            <v>0</v>
          </cell>
        </row>
        <row r="323">
          <cell r="C323">
            <v>0</v>
          </cell>
          <cell r="G323">
            <v>0</v>
          </cell>
        </row>
        <row r="324">
          <cell r="C324">
            <v>0</v>
          </cell>
          <cell r="G324">
            <v>0</v>
          </cell>
        </row>
        <row r="325">
          <cell r="C325">
            <v>0</v>
          </cell>
          <cell r="G325">
            <v>0</v>
          </cell>
        </row>
        <row r="326">
          <cell r="C326">
            <v>0</v>
          </cell>
          <cell r="G326">
            <v>0</v>
          </cell>
        </row>
        <row r="327">
          <cell r="C327">
            <v>0</v>
          </cell>
          <cell r="G327">
            <v>0</v>
          </cell>
        </row>
        <row r="328">
          <cell r="C328">
            <v>0</v>
          </cell>
          <cell r="G328">
            <v>0</v>
          </cell>
        </row>
        <row r="329">
          <cell r="C329">
            <v>0</v>
          </cell>
          <cell r="E329">
            <v>0</v>
          </cell>
          <cell r="G329">
            <v>0</v>
          </cell>
        </row>
        <row r="330">
          <cell r="C330">
            <v>0</v>
          </cell>
          <cell r="G330">
            <v>0</v>
          </cell>
        </row>
        <row r="331">
          <cell r="C331">
            <v>0</v>
          </cell>
          <cell r="G331">
            <v>0</v>
          </cell>
        </row>
        <row r="332">
          <cell r="C332">
            <v>0</v>
          </cell>
          <cell r="G332">
            <v>0</v>
          </cell>
        </row>
        <row r="333">
          <cell r="C333">
            <v>0</v>
          </cell>
          <cell r="G333">
            <v>0</v>
          </cell>
        </row>
        <row r="334">
          <cell r="C334">
            <v>0</v>
          </cell>
          <cell r="G334">
            <v>0</v>
          </cell>
        </row>
        <row r="335">
          <cell r="C335">
            <v>0</v>
          </cell>
          <cell r="E335">
            <v>0</v>
          </cell>
          <cell r="G335">
            <v>0</v>
          </cell>
        </row>
        <row r="336">
          <cell r="C336">
            <v>0</v>
          </cell>
          <cell r="G336">
            <v>0</v>
          </cell>
        </row>
        <row r="337">
          <cell r="C337">
            <v>0</v>
          </cell>
          <cell r="G337">
            <v>0</v>
          </cell>
        </row>
        <row r="338">
          <cell r="C338">
            <v>0</v>
          </cell>
          <cell r="E338">
            <v>0</v>
          </cell>
          <cell r="G338">
            <v>0</v>
          </cell>
        </row>
        <row r="339">
          <cell r="C339">
            <v>0</v>
          </cell>
          <cell r="G339">
            <v>0</v>
          </cell>
        </row>
        <row r="340">
          <cell r="C340">
            <v>0</v>
          </cell>
          <cell r="G340">
            <v>0</v>
          </cell>
        </row>
        <row r="341">
          <cell r="C341">
            <v>0</v>
          </cell>
          <cell r="G341">
            <v>0</v>
          </cell>
        </row>
        <row r="342">
          <cell r="C342">
            <v>0</v>
          </cell>
          <cell r="E342">
            <v>0</v>
          </cell>
          <cell r="G342">
            <v>0</v>
          </cell>
        </row>
        <row r="343">
          <cell r="C343">
            <v>0</v>
          </cell>
          <cell r="G343">
            <v>0</v>
          </cell>
        </row>
        <row r="344">
          <cell r="C344">
            <v>0</v>
          </cell>
          <cell r="E344">
            <v>0</v>
          </cell>
          <cell r="G344">
            <v>0</v>
          </cell>
        </row>
        <row r="345">
          <cell r="C345">
            <v>0</v>
          </cell>
          <cell r="E345">
            <v>0</v>
          </cell>
          <cell r="G345">
            <v>0</v>
          </cell>
        </row>
        <row r="346">
          <cell r="C346">
            <v>0</v>
          </cell>
          <cell r="E346">
            <v>0</v>
          </cell>
          <cell r="G346">
            <v>0</v>
          </cell>
        </row>
        <row r="347">
          <cell r="G347">
            <v>0</v>
          </cell>
        </row>
        <row r="348">
          <cell r="C348">
            <v>0</v>
          </cell>
          <cell r="E348">
            <v>0</v>
          </cell>
          <cell r="G348">
            <v>0</v>
          </cell>
        </row>
        <row r="350">
          <cell r="C350">
            <v>0</v>
          </cell>
          <cell r="E350">
            <v>0</v>
          </cell>
          <cell r="G350">
            <v>0</v>
          </cell>
        </row>
      </sheetData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T_BO Completo"/>
      <sheetName val="Area Reti Input"/>
      <sheetName val="Area Ambiente Input"/>
      <sheetName val="Clienti e Struttura Input"/>
      <sheetName val="Sintesi per gecose"/>
      <sheetName val="IF_CONS"/>
      <sheetName val="Flotte_CONS"/>
      <sheetName val="IF_BDG"/>
      <sheetName val="Flotte_BDG"/>
      <sheetName val="IT_CONS"/>
      <sheetName val="IT_BDG"/>
      <sheetName val="Altri Costi IC_CONS"/>
      <sheetName val="Altri Costi IC_BDG"/>
      <sheetName val="Altri Ricavi IC_CONS"/>
      <sheetName val="Altri Ricavi IC_BDG"/>
      <sheetName val="Sezionale Holding_CONS"/>
      <sheetName val="Sezionale Holding_BDG"/>
      <sheetName val="SOT_BO"/>
      <sheetName val="HOLDING_BO"/>
      <sheetName val="INV_BO"/>
      <sheetName val="Delta SOT_BO e SOT_BO comple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 refreshError="1">
        <row r="1">
          <cell r="A1" t="str">
            <v>COMUNI</v>
          </cell>
          <cell r="B1" t="str">
            <v>PROVINCIA</v>
          </cell>
          <cell r="C1" t="str">
            <v>SOT</v>
          </cell>
          <cell r="D1" t="str">
            <v>UTENTI ACQUEDOTTO CIVILE (nr.)</v>
          </cell>
          <cell r="E1" t="str">
            <v>UTENTI ACQUEDOTTO INDUSTRIALE (nr.)</v>
          </cell>
          <cell r="F1" t="str">
            <v>UTENTI FOGNATURA</v>
          </cell>
          <cell r="G1" t="str">
            <v>UTENTI DEPURAZIONE</v>
          </cell>
          <cell r="H1" t="str">
            <v>CLIENTI GAS METANO 2008 (nr.)</v>
          </cell>
          <cell r="I1" t="str">
            <v>CLIENTI GPL 2008 (nr.)</v>
          </cell>
        </row>
        <row r="2">
          <cell r="A2" t="str">
            <v>Anzola dell'Emilia</v>
          </cell>
          <cell r="B2" t="str">
            <v>Bologna</v>
          </cell>
          <cell r="C2" t="str">
            <v>BOLOGNA</v>
          </cell>
          <cell r="D2">
            <v>2245</v>
          </cell>
          <cell r="F2">
            <v>1813</v>
          </cell>
          <cell r="G2">
            <v>1814</v>
          </cell>
          <cell r="H2">
            <v>58</v>
          </cell>
        </row>
        <row r="3">
          <cell r="A3" t="str">
            <v>Argelato</v>
          </cell>
          <cell r="B3" t="str">
            <v>Bologna</v>
          </cell>
          <cell r="C3" t="str">
            <v>BOLOGNA</v>
          </cell>
          <cell r="D3">
            <v>2266</v>
          </cell>
          <cell r="F3">
            <v>1751</v>
          </cell>
          <cell r="G3">
            <v>1751</v>
          </cell>
          <cell r="H3">
            <v>4319</v>
          </cell>
        </row>
        <row r="4">
          <cell r="A4" t="str">
            <v>Baricella</v>
          </cell>
          <cell r="B4" t="str">
            <v>Bologna</v>
          </cell>
          <cell r="C4" t="str">
            <v>BOLOGNA</v>
          </cell>
          <cell r="D4">
            <v>2320</v>
          </cell>
          <cell r="F4">
            <v>1920</v>
          </cell>
          <cell r="G4">
            <v>1920</v>
          </cell>
          <cell r="H4">
            <v>2679</v>
          </cell>
        </row>
        <row r="5">
          <cell r="A5" t="str">
            <v>Bazzano</v>
          </cell>
          <cell r="B5" t="str">
            <v>Bologna</v>
          </cell>
          <cell r="C5" t="str">
            <v>BOLOGNA</v>
          </cell>
          <cell r="D5">
            <v>2663</v>
          </cell>
          <cell r="F5">
            <v>2436</v>
          </cell>
          <cell r="G5">
            <v>2437</v>
          </cell>
          <cell r="H5">
            <v>3310</v>
          </cell>
        </row>
        <row r="6">
          <cell r="A6" t="str">
            <v>Bentivoglio</v>
          </cell>
          <cell r="B6" t="str">
            <v>Bologna</v>
          </cell>
          <cell r="C6" t="str">
            <v>BOLOGNA</v>
          </cell>
          <cell r="D6">
            <v>1805</v>
          </cell>
          <cell r="F6">
            <v>1288</v>
          </cell>
          <cell r="G6">
            <v>1288</v>
          </cell>
          <cell r="H6">
            <v>2084</v>
          </cell>
        </row>
        <row r="7">
          <cell r="A7" t="str">
            <v>Bologna</v>
          </cell>
          <cell r="B7" t="str">
            <v>Bologna</v>
          </cell>
          <cell r="C7" t="str">
            <v>BOLOGNA</v>
          </cell>
          <cell r="D7">
            <v>33781</v>
          </cell>
          <cell r="F7">
            <v>32068</v>
          </cell>
          <cell r="G7">
            <v>32070</v>
          </cell>
          <cell r="H7">
            <v>217690</v>
          </cell>
        </row>
        <row r="8">
          <cell r="A8" t="str">
            <v>Budrio</v>
          </cell>
          <cell r="B8" t="str">
            <v>Bologna</v>
          </cell>
          <cell r="C8" t="str">
            <v>BOLOGNA</v>
          </cell>
          <cell r="D8">
            <v>5092</v>
          </cell>
          <cell r="F8">
            <v>3808</v>
          </cell>
          <cell r="G8">
            <v>3810</v>
          </cell>
          <cell r="H8">
            <v>7253</v>
          </cell>
        </row>
        <row r="9">
          <cell r="A9" t="str">
            <v>Calderara di Reno</v>
          </cell>
          <cell r="B9" t="str">
            <v>Bologna</v>
          </cell>
          <cell r="C9" t="str">
            <v>BOLOGNA</v>
          </cell>
          <cell r="D9">
            <v>2717</v>
          </cell>
          <cell r="F9">
            <v>2288</v>
          </cell>
          <cell r="G9">
            <v>2287</v>
          </cell>
          <cell r="H9">
            <v>6323</v>
          </cell>
        </row>
        <row r="10">
          <cell r="A10" t="str">
            <v>Camugnano</v>
          </cell>
          <cell r="B10" t="str">
            <v>Bologna</v>
          </cell>
          <cell r="C10" t="str">
            <v>BOLOGNA</v>
          </cell>
          <cell r="D10">
            <v>2288</v>
          </cell>
          <cell r="F10">
            <v>1489</v>
          </cell>
          <cell r="G10">
            <v>1593</v>
          </cell>
          <cell r="H10">
            <v>0</v>
          </cell>
        </row>
        <row r="11">
          <cell r="A11" t="str">
            <v>Casalecchio di Reno</v>
          </cell>
          <cell r="B11" t="str">
            <v>Bologna</v>
          </cell>
          <cell r="C11" t="str">
            <v>BOLOGNA</v>
          </cell>
          <cell r="D11">
            <v>3271</v>
          </cell>
          <cell r="F11">
            <v>3185</v>
          </cell>
          <cell r="G11">
            <v>3144</v>
          </cell>
          <cell r="H11">
            <v>18251</v>
          </cell>
        </row>
        <row r="12">
          <cell r="A12" t="str">
            <v>Castel d'Aiano</v>
          </cell>
          <cell r="B12" t="str">
            <v>Bologna</v>
          </cell>
          <cell r="C12" t="str">
            <v>BOLOGNA</v>
          </cell>
          <cell r="D12">
            <v>1590</v>
          </cell>
          <cell r="F12">
            <v>780</v>
          </cell>
          <cell r="G12">
            <v>780</v>
          </cell>
          <cell r="H12">
            <v>963</v>
          </cell>
        </row>
        <row r="13">
          <cell r="A13" t="str">
            <v>Castel di Casio</v>
          </cell>
          <cell r="B13" t="str">
            <v>Bologna</v>
          </cell>
          <cell r="C13" t="str">
            <v>BOLOGNA</v>
          </cell>
          <cell r="D13">
            <v>2207</v>
          </cell>
          <cell r="F13">
            <v>1488</v>
          </cell>
          <cell r="G13">
            <v>1488</v>
          </cell>
          <cell r="H13">
            <v>725</v>
          </cell>
        </row>
        <row r="14">
          <cell r="A14" t="str">
            <v>Castel Maggiore</v>
          </cell>
          <cell r="B14" t="str">
            <v>Bologna</v>
          </cell>
          <cell r="C14" t="str">
            <v>BOLOGNA</v>
          </cell>
          <cell r="D14">
            <v>2669</v>
          </cell>
          <cell r="F14">
            <v>2186</v>
          </cell>
          <cell r="G14">
            <v>2186</v>
          </cell>
          <cell r="H14">
            <v>8051</v>
          </cell>
        </row>
        <row r="15">
          <cell r="A15" t="str">
            <v>Castello d'Argile</v>
          </cell>
          <cell r="B15" t="str">
            <v>Bologna</v>
          </cell>
          <cell r="C15" t="str">
            <v>BOLOGNA</v>
          </cell>
          <cell r="D15">
            <v>2041</v>
          </cell>
          <cell r="F15">
            <v>1649</v>
          </cell>
          <cell r="G15">
            <v>1652</v>
          </cell>
          <cell r="H15">
            <v>0</v>
          </cell>
        </row>
        <row r="16">
          <cell r="A16" t="str">
            <v>Castello di Serravalle</v>
          </cell>
          <cell r="B16" t="str">
            <v>Bologna</v>
          </cell>
          <cell r="C16" t="str">
            <v>BOLOGNA</v>
          </cell>
          <cell r="D16">
            <v>2126</v>
          </cell>
          <cell r="F16">
            <v>1535</v>
          </cell>
          <cell r="G16">
            <v>1535</v>
          </cell>
          <cell r="H16">
            <v>1851</v>
          </cell>
        </row>
        <row r="17">
          <cell r="A17" t="str">
            <v>Castenaso</v>
          </cell>
          <cell r="B17" t="str">
            <v>Bologna</v>
          </cell>
          <cell r="C17" t="str">
            <v>BOLOGNA</v>
          </cell>
          <cell r="D17">
            <v>2239</v>
          </cell>
          <cell r="F17">
            <v>2058</v>
          </cell>
          <cell r="G17">
            <v>2059</v>
          </cell>
          <cell r="H17">
            <v>6389</v>
          </cell>
        </row>
        <row r="18">
          <cell r="A18" t="str">
            <v>Castiglione dei Pepoli</v>
          </cell>
          <cell r="B18" t="str">
            <v>Bologna</v>
          </cell>
          <cell r="C18" t="str">
            <v>BOLOGNA</v>
          </cell>
          <cell r="D18">
            <v>3967</v>
          </cell>
          <cell r="F18">
            <v>3400</v>
          </cell>
          <cell r="G18">
            <v>3401</v>
          </cell>
          <cell r="H18">
            <v>1577</v>
          </cell>
          <cell r="I18">
            <v>1</v>
          </cell>
        </row>
        <row r="19">
          <cell r="A19" t="str">
            <v>Comuni diversi</v>
          </cell>
          <cell r="B19" t="str">
            <v>Bologna</v>
          </cell>
          <cell r="C19" t="str">
            <v>BOLOGNA</v>
          </cell>
          <cell r="D19">
            <v>64</v>
          </cell>
          <cell r="F19">
            <v>30</v>
          </cell>
          <cell r="G19">
            <v>30</v>
          </cell>
          <cell r="H19">
            <v>221</v>
          </cell>
        </row>
        <row r="20">
          <cell r="A20" t="str">
            <v>Crespellano</v>
          </cell>
          <cell r="B20" t="str">
            <v>Bologna</v>
          </cell>
          <cell r="C20" t="str">
            <v>BOLOGNA</v>
          </cell>
          <cell r="D20">
            <v>2581</v>
          </cell>
          <cell r="F20">
            <v>1943</v>
          </cell>
          <cell r="G20">
            <v>1943</v>
          </cell>
          <cell r="H20">
            <v>4322</v>
          </cell>
        </row>
        <row r="21">
          <cell r="A21" t="str">
            <v>Gaggio Montano</v>
          </cell>
          <cell r="B21" t="str">
            <v>Bologna</v>
          </cell>
          <cell r="C21" t="str">
            <v>BOLOGNA</v>
          </cell>
          <cell r="D21">
            <v>2853</v>
          </cell>
          <cell r="F21">
            <v>1558</v>
          </cell>
          <cell r="G21">
            <v>1558</v>
          </cell>
          <cell r="H21">
            <v>1314</v>
          </cell>
        </row>
        <row r="22">
          <cell r="A22" t="str">
            <v>Galliera</v>
          </cell>
          <cell r="B22" t="str">
            <v>Bologna</v>
          </cell>
          <cell r="C22" t="str">
            <v>BOLOGNA</v>
          </cell>
          <cell r="D22">
            <v>1474</v>
          </cell>
          <cell r="F22">
            <v>1067</v>
          </cell>
          <cell r="G22">
            <v>1067</v>
          </cell>
          <cell r="H22">
            <v>2337</v>
          </cell>
        </row>
        <row r="23">
          <cell r="A23" t="str">
            <v>Granaglione</v>
          </cell>
          <cell r="B23" t="str">
            <v>Bologna</v>
          </cell>
          <cell r="C23" t="str">
            <v>BOLOGNA</v>
          </cell>
          <cell r="D23">
            <v>92</v>
          </cell>
          <cell r="F23">
            <v>82</v>
          </cell>
          <cell r="G23">
            <v>82</v>
          </cell>
          <cell r="H23">
            <v>441</v>
          </cell>
        </row>
        <row r="24">
          <cell r="A24" t="str">
            <v>Granarolo</v>
          </cell>
          <cell r="B24" t="str">
            <v>Bologna</v>
          </cell>
          <cell r="C24" t="str">
            <v>BOLOGNA</v>
          </cell>
          <cell r="D24">
            <v>2389</v>
          </cell>
          <cell r="F24">
            <v>1983</v>
          </cell>
          <cell r="G24">
            <v>1983</v>
          </cell>
          <cell r="H24">
            <v>4498</v>
          </cell>
        </row>
        <row r="25">
          <cell r="A25" t="str">
            <v>Grizzana</v>
          </cell>
          <cell r="B25" t="str">
            <v>Bologna</v>
          </cell>
          <cell r="C25" t="str">
            <v>BOLOGNA</v>
          </cell>
          <cell r="D25">
            <v>2176</v>
          </cell>
          <cell r="F25">
            <v>2018</v>
          </cell>
          <cell r="G25">
            <v>2019</v>
          </cell>
          <cell r="H25">
            <v>1145</v>
          </cell>
        </row>
        <row r="26">
          <cell r="A26" t="str">
            <v>Lizzano in Belvedere</v>
          </cell>
          <cell r="B26" t="str">
            <v>Bologna</v>
          </cell>
          <cell r="C26" t="str">
            <v>BOLOGNA</v>
          </cell>
          <cell r="D26">
            <v>0</v>
          </cell>
          <cell r="F26">
            <v>0</v>
          </cell>
          <cell r="G26">
            <v>0</v>
          </cell>
          <cell r="H26">
            <v>3</v>
          </cell>
        </row>
        <row r="27">
          <cell r="A27" t="str">
            <v>Loiano</v>
          </cell>
          <cell r="B27" t="str">
            <v>Bologna</v>
          </cell>
          <cell r="C27" t="str">
            <v>BOLOGNA</v>
          </cell>
          <cell r="D27">
            <v>1852</v>
          </cell>
          <cell r="F27">
            <v>930</v>
          </cell>
          <cell r="G27">
            <v>930</v>
          </cell>
          <cell r="H27">
            <v>2224</v>
          </cell>
          <cell r="I27">
            <v>44</v>
          </cell>
        </row>
        <row r="28">
          <cell r="A28" t="str">
            <v>Malalbergo</v>
          </cell>
          <cell r="B28" t="str">
            <v>Bologna</v>
          </cell>
          <cell r="C28" t="str">
            <v>BOLOGNA</v>
          </cell>
          <cell r="D28">
            <v>2946</v>
          </cell>
          <cell r="F28">
            <v>2401</v>
          </cell>
          <cell r="G28">
            <v>2401</v>
          </cell>
          <cell r="H28">
            <v>3886</v>
          </cell>
        </row>
        <row r="29">
          <cell r="A29" t="str">
            <v>Marzabotto</v>
          </cell>
          <cell r="B29" t="str">
            <v>Bologna</v>
          </cell>
          <cell r="C29" t="str">
            <v>BOLOGNA</v>
          </cell>
          <cell r="D29">
            <v>1863</v>
          </cell>
          <cell r="F29">
            <v>1356</v>
          </cell>
          <cell r="G29">
            <v>1270</v>
          </cell>
          <cell r="H29">
            <v>2846</v>
          </cell>
        </row>
        <row r="30">
          <cell r="A30" t="str">
            <v>Minerbio</v>
          </cell>
          <cell r="B30" t="str">
            <v>Bologna</v>
          </cell>
          <cell r="C30" t="str">
            <v>BOLOGNA</v>
          </cell>
          <cell r="D30">
            <v>2359</v>
          </cell>
          <cell r="F30">
            <v>1869</v>
          </cell>
          <cell r="G30">
            <v>1869</v>
          </cell>
          <cell r="H30">
            <v>4098</v>
          </cell>
        </row>
        <row r="31">
          <cell r="A31" t="str">
            <v>Molinella</v>
          </cell>
          <cell r="B31" t="str">
            <v>Bologna</v>
          </cell>
          <cell r="C31" t="str">
            <v>BOLOGNA</v>
          </cell>
          <cell r="D31">
            <v>5829</v>
          </cell>
          <cell r="F31">
            <v>5498</v>
          </cell>
          <cell r="G31">
            <v>5498</v>
          </cell>
          <cell r="H31">
            <v>7178</v>
          </cell>
        </row>
        <row r="32">
          <cell r="A32" t="str">
            <v>Monghidoro</v>
          </cell>
          <cell r="B32" t="str">
            <v>Bologna</v>
          </cell>
          <cell r="C32" t="str">
            <v>BOLOGNA</v>
          </cell>
          <cell r="D32">
            <v>2527</v>
          </cell>
          <cell r="F32">
            <v>1633</v>
          </cell>
          <cell r="G32">
            <v>1651</v>
          </cell>
          <cell r="H32">
            <v>1992</v>
          </cell>
          <cell r="I32">
            <v>34</v>
          </cell>
        </row>
        <row r="33">
          <cell r="A33" t="str">
            <v>Monte San Pietro</v>
          </cell>
          <cell r="B33" t="str">
            <v>Bologna</v>
          </cell>
          <cell r="C33" t="str">
            <v>BOLOGNA</v>
          </cell>
          <cell r="D33">
            <v>3295</v>
          </cell>
          <cell r="F33">
            <v>1546</v>
          </cell>
          <cell r="G33">
            <v>1546</v>
          </cell>
          <cell r="H33">
            <v>4034</v>
          </cell>
        </row>
        <row r="34">
          <cell r="A34" t="str">
            <v>Monterenzio</v>
          </cell>
          <cell r="B34" t="str">
            <v>Bologna</v>
          </cell>
          <cell r="C34" t="str">
            <v>BOLOGNA</v>
          </cell>
          <cell r="D34">
            <v>2133</v>
          </cell>
          <cell r="F34">
            <v>1633</v>
          </cell>
          <cell r="G34">
            <v>1633</v>
          </cell>
          <cell r="H34">
            <v>2445</v>
          </cell>
        </row>
        <row r="35">
          <cell r="A35" t="str">
            <v>Monteveglio</v>
          </cell>
          <cell r="B35" t="str">
            <v>Bologna</v>
          </cell>
          <cell r="C35" t="str">
            <v>BOLOGNA</v>
          </cell>
          <cell r="D35">
            <v>1939</v>
          </cell>
          <cell r="F35">
            <v>1238</v>
          </cell>
          <cell r="G35">
            <v>1238</v>
          </cell>
          <cell r="H35">
            <v>2292</v>
          </cell>
        </row>
        <row r="36">
          <cell r="A36" t="str">
            <v>Monzuno</v>
          </cell>
          <cell r="B36" t="str">
            <v>Bologna</v>
          </cell>
          <cell r="C36" t="str">
            <v>BOLOGNA</v>
          </cell>
          <cell r="D36">
            <v>2524</v>
          </cell>
          <cell r="F36">
            <v>1519</v>
          </cell>
          <cell r="G36">
            <v>1519</v>
          </cell>
          <cell r="H36">
            <v>2728</v>
          </cell>
        </row>
        <row r="37">
          <cell r="A37" t="str">
            <v>Ozzano Emilia</v>
          </cell>
          <cell r="B37" t="str">
            <v>Bologna</v>
          </cell>
          <cell r="C37" t="str">
            <v>BOLOGNA</v>
          </cell>
          <cell r="D37">
            <v>2409</v>
          </cell>
          <cell r="F37">
            <v>1952</v>
          </cell>
          <cell r="G37">
            <v>1951</v>
          </cell>
          <cell r="H37">
            <v>6077</v>
          </cell>
        </row>
        <row r="38">
          <cell r="A38" t="str">
            <v>Pianoro</v>
          </cell>
          <cell r="B38" t="str">
            <v>Bologna</v>
          </cell>
          <cell r="C38" t="str">
            <v>BOLOGNA</v>
          </cell>
          <cell r="D38">
            <v>3820</v>
          </cell>
          <cell r="F38">
            <v>3115</v>
          </cell>
          <cell r="G38">
            <v>3115</v>
          </cell>
          <cell r="H38">
            <v>7763</v>
          </cell>
        </row>
        <row r="39">
          <cell r="A39" t="str">
            <v>Pieve di Cento</v>
          </cell>
          <cell r="B39" t="str">
            <v>Bologna</v>
          </cell>
          <cell r="C39" t="str">
            <v>BOLOGNA</v>
          </cell>
          <cell r="D39">
            <v>2387</v>
          </cell>
          <cell r="F39">
            <v>2225</v>
          </cell>
          <cell r="G39">
            <v>2225</v>
          </cell>
          <cell r="H39">
            <v>3126</v>
          </cell>
        </row>
        <row r="40">
          <cell r="A40" t="str">
            <v>Porretta Terme</v>
          </cell>
          <cell r="B40" t="str">
            <v>Bologna</v>
          </cell>
          <cell r="C40" t="str">
            <v>BOLOGNA</v>
          </cell>
          <cell r="D40">
            <v>2438</v>
          </cell>
          <cell r="F40">
            <v>1743</v>
          </cell>
          <cell r="G40">
            <v>1743</v>
          </cell>
          <cell r="H40">
            <v>1748</v>
          </cell>
        </row>
        <row r="41">
          <cell r="A41" t="str">
            <v>Sala Bolognese</v>
          </cell>
          <cell r="B41" t="str">
            <v>Bologna</v>
          </cell>
          <cell r="C41" t="str">
            <v>BOLOGNA</v>
          </cell>
          <cell r="D41">
            <v>2472</v>
          </cell>
          <cell r="F41">
            <v>1850</v>
          </cell>
          <cell r="G41">
            <v>1850</v>
          </cell>
          <cell r="H41">
            <v>3389</v>
          </cell>
        </row>
        <row r="42">
          <cell r="A42" t="str">
            <v>San Benedetto Val di Sambro</v>
          </cell>
          <cell r="B42" t="str">
            <v>Bologna</v>
          </cell>
          <cell r="C42" t="str">
            <v>BOLOGNA</v>
          </cell>
          <cell r="D42">
            <v>2735</v>
          </cell>
          <cell r="F42">
            <v>2496</v>
          </cell>
          <cell r="G42">
            <v>2496</v>
          </cell>
          <cell r="H42">
            <v>927</v>
          </cell>
          <cell r="I42">
            <v>90</v>
          </cell>
        </row>
        <row r="43">
          <cell r="A43" t="str">
            <v>San Giorgio di Piano</v>
          </cell>
          <cell r="B43" t="str">
            <v>Bologna</v>
          </cell>
          <cell r="C43" t="str">
            <v>BOLOGNA</v>
          </cell>
          <cell r="D43">
            <v>2370</v>
          </cell>
          <cell r="F43">
            <v>2085</v>
          </cell>
          <cell r="G43">
            <v>2085</v>
          </cell>
          <cell r="H43">
            <v>3736</v>
          </cell>
        </row>
        <row r="44">
          <cell r="A44" t="str">
            <v>San Giovanni in Persiceto</v>
          </cell>
          <cell r="B44" t="str">
            <v>Bologna</v>
          </cell>
          <cell r="C44" t="str">
            <v>BOLOGNA</v>
          </cell>
          <cell r="D44">
            <v>7644</v>
          </cell>
          <cell r="F44">
            <v>5872</v>
          </cell>
          <cell r="G44">
            <v>5872</v>
          </cell>
          <cell r="H44">
            <v>12475</v>
          </cell>
        </row>
        <row r="45">
          <cell r="A45" t="str">
            <v>San Lazzaro di Savena</v>
          </cell>
          <cell r="B45" t="str">
            <v>Bologna</v>
          </cell>
          <cell r="C45" t="str">
            <v>BOLOGNA</v>
          </cell>
          <cell r="D45">
            <v>3767</v>
          </cell>
          <cell r="F45">
            <v>3215</v>
          </cell>
          <cell r="G45">
            <v>3215</v>
          </cell>
          <cell r="H45">
            <v>15459</v>
          </cell>
        </row>
        <row r="46">
          <cell r="A46" t="str">
            <v>San Pietro in Casale</v>
          </cell>
          <cell r="B46" t="str">
            <v>Bologna</v>
          </cell>
          <cell r="C46" t="str">
            <v>BOLOGNA</v>
          </cell>
          <cell r="D46">
            <v>2904</v>
          </cell>
          <cell r="F46">
            <v>2114</v>
          </cell>
          <cell r="G46">
            <v>2114</v>
          </cell>
          <cell r="H46">
            <v>5409</v>
          </cell>
        </row>
        <row r="47">
          <cell r="A47" t="str">
            <v>Sasso Marconi</v>
          </cell>
          <cell r="B47" t="str">
            <v>Bologna</v>
          </cell>
          <cell r="C47" t="str">
            <v>BOLOGNA</v>
          </cell>
          <cell r="D47">
            <v>3449</v>
          </cell>
          <cell r="F47">
            <v>2319</v>
          </cell>
          <cell r="G47">
            <v>2319</v>
          </cell>
          <cell r="H47">
            <v>5930</v>
          </cell>
        </row>
        <row r="48">
          <cell r="A48" t="str">
            <v>Savigno</v>
          </cell>
          <cell r="B48" t="str">
            <v>Bologna</v>
          </cell>
          <cell r="C48" t="str">
            <v>BOLOGNA</v>
          </cell>
          <cell r="D48">
            <v>1721</v>
          </cell>
          <cell r="F48">
            <v>817</v>
          </cell>
          <cell r="G48">
            <v>817</v>
          </cell>
          <cell r="H48">
            <v>919</v>
          </cell>
        </row>
        <row r="49">
          <cell r="A49" t="str">
            <v>Vergato</v>
          </cell>
          <cell r="B49" t="str">
            <v>Bologna</v>
          </cell>
          <cell r="C49" t="str">
            <v>BOLOGNA</v>
          </cell>
          <cell r="D49">
            <v>3016</v>
          </cell>
          <cell r="F49">
            <v>2159</v>
          </cell>
          <cell r="G49">
            <v>2159</v>
          </cell>
          <cell r="H49">
            <v>3351</v>
          </cell>
        </row>
        <row r="50">
          <cell r="A50" t="str">
            <v>Zola Predosa</v>
          </cell>
          <cell r="B50" t="str">
            <v>Bologna</v>
          </cell>
          <cell r="C50" t="str">
            <v>BOLOGNA</v>
          </cell>
          <cell r="D50">
            <v>3105</v>
          </cell>
          <cell r="F50">
            <v>2509</v>
          </cell>
          <cell r="G50">
            <v>2509</v>
          </cell>
          <cell r="H50">
            <v>397</v>
          </cell>
        </row>
        <row r="51">
          <cell r="A51" t="str">
            <v>Alfonsine</v>
          </cell>
          <cell r="B51" t="str">
            <v>Ravenna</v>
          </cell>
          <cell r="C51" t="str">
            <v>FERRARA</v>
          </cell>
          <cell r="D51">
            <v>387</v>
          </cell>
          <cell r="F51">
            <v>232</v>
          </cell>
          <cell r="G51">
            <v>232</v>
          </cell>
        </row>
        <row r="52">
          <cell r="A52" t="str">
            <v>Argenta</v>
          </cell>
          <cell r="B52" t="str">
            <v>Ferrara</v>
          </cell>
          <cell r="C52" t="str">
            <v>FERRARA</v>
          </cell>
          <cell r="D52">
            <v>10234</v>
          </cell>
          <cell r="F52">
            <v>8137</v>
          </cell>
          <cell r="G52">
            <v>8137</v>
          </cell>
        </row>
        <row r="53">
          <cell r="A53" t="str">
            <v>Berra</v>
          </cell>
          <cell r="B53" t="str">
            <v>Ferrara</v>
          </cell>
          <cell r="C53" t="str">
            <v>FERRARA</v>
          </cell>
          <cell r="H53">
            <v>2546</v>
          </cell>
        </row>
        <row r="54">
          <cell r="A54" t="str">
            <v>Bondeno</v>
          </cell>
          <cell r="B54" t="str">
            <v>Ferrara</v>
          </cell>
          <cell r="C54" t="str">
            <v>FERRARA</v>
          </cell>
          <cell r="D54">
            <v>6672</v>
          </cell>
          <cell r="F54">
            <v>4748</v>
          </cell>
          <cell r="G54">
            <v>4748</v>
          </cell>
          <cell r="H54">
            <v>5495</v>
          </cell>
        </row>
        <row r="55">
          <cell r="A55" t="str">
            <v>Cento</v>
          </cell>
          <cell r="B55" t="str">
            <v>Ferrara</v>
          </cell>
          <cell r="C55" t="str">
            <v>FERRARA</v>
          </cell>
          <cell r="D55">
            <v>12302</v>
          </cell>
          <cell r="F55">
            <v>9604</v>
          </cell>
          <cell r="G55">
            <v>9604</v>
          </cell>
        </row>
        <row r="56">
          <cell r="A56" t="str">
            <v>Codigoro</v>
          </cell>
          <cell r="B56" t="str">
            <v>Ferrara</v>
          </cell>
          <cell r="C56" t="str">
            <v>FERRARA</v>
          </cell>
          <cell r="H56">
            <v>6055</v>
          </cell>
        </row>
        <row r="57">
          <cell r="A57" t="str">
            <v>Copparo</v>
          </cell>
          <cell r="B57" t="str">
            <v>Ferrara</v>
          </cell>
          <cell r="C57" t="str">
            <v>FERRARA</v>
          </cell>
          <cell r="H57">
            <v>7886</v>
          </cell>
        </row>
        <row r="58">
          <cell r="A58" t="str">
            <v>Ferrara</v>
          </cell>
          <cell r="B58" t="str">
            <v>Ferrara</v>
          </cell>
          <cell r="C58" t="str">
            <v>FERRARA</v>
          </cell>
          <cell r="D58">
            <v>57850</v>
          </cell>
          <cell r="F58">
            <v>48915</v>
          </cell>
          <cell r="G58">
            <v>48915</v>
          </cell>
          <cell r="H58">
            <v>69945</v>
          </cell>
        </row>
        <row r="59">
          <cell r="A59" t="str">
            <v>Jolanda di Savoia</v>
          </cell>
          <cell r="B59" t="str">
            <v>Ferrara</v>
          </cell>
          <cell r="C59" t="str">
            <v>FERRARA</v>
          </cell>
          <cell r="H59">
            <v>1169</v>
          </cell>
        </row>
        <row r="60">
          <cell r="A60" t="str">
            <v>Masi Torello</v>
          </cell>
          <cell r="B60" t="str">
            <v>Ferrara</v>
          </cell>
          <cell r="C60" t="str">
            <v>FERRARA</v>
          </cell>
          <cell r="D60">
            <v>1190</v>
          </cell>
          <cell r="F60">
            <v>924</v>
          </cell>
          <cell r="G60">
            <v>924</v>
          </cell>
        </row>
        <row r="61">
          <cell r="A61" t="str">
            <v>Mesola</v>
          </cell>
          <cell r="B61" t="str">
            <v>Ferrara</v>
          </cell>
          <cell r="C61" t="str">
            <v>FERRARA</v>
          </cell>
          <cell r="H61">
            <v>2729</v>
          </cell>
        </row>
        <row r="62">
          <cell r="A62" t="str">
            <v>Mirabello</v>
          </cell>
          <cell r="B62" t="str">
            <v>Ferrara</v>
          </cell>
          <cell r="C62" t="str">
            <v>FERRARA</v>
          </cell>
          <cell r="D62">
            <v>1659</v>
          </cell>
          <cell r="F62">
            <v>1571</v>
          </cell>
          <cell r="G62">
            <v>1571</v>
          </cell>
        </row>
        <row r="63">
          <cell r="A63" t="str">
            <v>Poggio Renatico</v>
          </cell>
          <cell r="B63" t="str">
            <v>Ferrara</v>
          </cell>
          <cell r="C63" t="str">
            <v>FERRARA</v>
          </cell>
          <cell r="D63">
            <v>4353</v>
          </cell>
          <cell r="F63">
            <v>3576</v>
          </cell>
          <cell r="G63">
            <v>3576</v>
          </cell>
        </row>
        <row r="64">
          <cell r="A64" t="str">
            <v>Porto Maggiore</v>
          </cell>
          <cell r="B64" t="str">
            <v>Ferrara</v>
          </cell>
          <cell r="C64" t="str">
            <v>FERRARA</v>
          </cell>
          <cell r="D64">
            <v>6048</v>
          </cell>
          <cell r="F64">
            <v>5207</v>
          </cell>
          <cell r="G64">
            <v>5207</v>
          </cell>
        </row>
        <row r="65">
          <cell r="A65" t="str">
            <v>Ro Ferrarese</v>
          </cell>
          <cell r="B65" t="str">
            <v>Ferrara</v>
          </cell>
          <cell r="C65" t="str">
            <v>FERRARA</v>
          </cell>
          <cell r="H65">
            <v>1515</v>
          </cell>
        </row>
        <row r="66">
          <cell r="A66" t="str">
            <v>Sant'Agostino</v>
          </cell>
          <cell r="B66" t="str">
            <v>Ferrara</v>
          </cell>
          <cell r="C66" t="str">
            <v>FERRARA</v>
          </cell>
          <cell r="D66">
            <v>2810</v>
          </cell>
          <cell r="F66">
            <v>2307</v>
          </cell>
          <cell r="G66">
            <v>2307</v>
          </cell>
        </row>
        <row r="67">
          <cell r="A67" t="str">
            <v>Vigarano</v>
          </cell>
          <cell r="B67" t="str">
            <v>Ferrara</v>
          </cell>
          <cell r="C67" t="str">
            <v>FERRARA</v>
          </cell>
          <cell r="D67">
            <v>3345</v>
          </cell>
          <cell r="F67">
            <v>2917</v>
          </cell>
          <cell r="G67">
            <v>2917</v>
          </cell>
        </row>
        <row r="68">
          <cell r="A68" t="str">
            <v>Voghiera</v>
          </cell>
          <cell r="B68" t="str">
            <v>Ferrara</v>
          </cell>
          <cell r="C68" t="str">
            <v>FERRARA</v>
          </cell>
          <cell r="D68">
            <v>1869</v>
          </cell>
          <cell r="F68">
            <v>1255</v>
          </cell>
          <cell r="G68">
            <v>1255</v>
          </cell>
        </row>
        <row r="69">
          <cell r="A69" t="str">
            <v>Bagno di Romagna</v>
          </cell>
          <cell r="B69" t="str">
            <v>Forlì Cesena</v>
          </cell>
          <cell r="C69" t="str">
            <v>FORLI' CESENA</v>
          </cell>
          <cell r="D69">
            <v>3074</v>
          </cell>
          <cell r="F69">
            <v>2700</v>
          </cell>
          <cell r="G69">
            <v>2700</v>
          </cell>
        </row>
        <row r="70">
          <cell r="A70" t="str">
            <v>Bertinoro</v>
          </cell>
          <cell r="B70" t="str">
            <v>Forlì Cesena</v>
          </cell>
          <cell r="C70" t="str">
            <v>FORLI' CESENA</v>
          </cell>
          <cell r="D70">
            <v>4722</v>
          </cell>
          <cell r="F70">
            <v>3564</v>
          </cell>
          <cell r="G70">
            <v>3564</v>
          </cell>
          <cell r="H70">
            <v>6</v>
          </cell>
        </row>
        <row r="71">
          <cell r="A71" t="str">
            <v>Borghi</v>
          </cell>
          <cell r="B71" t="str">
            <v>Forlì Cesena</v>
          </cell>
          <cell r="C71" t="str">
            <v>FORLI' CESENA</v>
          </cell>
          <cell r="D71">
            <v>1141</v>
          </cell>
          <cell r="F71">
            <v>744</v>
          </cell>
          <cell r="G71">
            <v>744</v>
          </cell>
          <cell r="H71">
            <v>8</v>
          </cell>
        </row>
        <row r="72">
          <cell r="A72" t="str">
            <v>Castrocaro</v>
          </cell>
          <cell r="B72" t="str">
            <v>Forlì Cesena</v>
          </cell>
          <cell r="C72" t="str">
            <v>FORLI' CESENA</v>
          </cell>
          <cell r="D72">
            <v>2828</v>
          </cell>
          <cell r="F72">
            <v>2468</v>
          </cell>
          <cell r="G72">
            <v>2468</v>
          </cell>
          <cell r="H72">
            <v>3017</v>
          </cell>
        </row>
        <row r="73">
          <cell r="A73" t="str">
            <v>Cesena</v>
          </cell>
          <cell r="B73" t="str">
            <v>Forlì Cesena</v>
          </cell>
          <cell r="C73" t="str">
            <v>FORLI' CESENA</v>
          </cell>
          <cell r="D73">
            <v>42005</v>
          </cell>
          <cell r="E73">
            <v>291</v>
          </cell>
          <cell r="F73">
            <v>35354</v>
          </cell>
          <cell r="G73">
            <v>35355</v>
          </cell>
          <cell r="H73">
            <v>41956</v>
          </cell>
          <cell r="I73">
            <v>68</v>
          </cell>
        </row>
        <row r="74">
          <cell r="A74" t="str">
            <v>Cesenatico</v>
          </cell>
          <cell r="B74" t="str">
            <v>Forlì Cesena</v>
          </cell>
          <cell r="C74" t="str">
            <v>FORLI' CESENA</v>
          </cell>
          <cell r="D74">
            <v>11529</v>
          </cell>
          <cell r="F74">
            <v>10490</v>
          </cell>
          <cell r="G74">
            <v>10488</v>
          </cell>
          <cell r="H74">
            <v>124</v>
          </cell>
        </row>
        <row r="75">
          <cell r="A75" t="str">
            <v>Civitella</v>
          </cell>
          <cell r="B75" t="str">
            <v>Forlì Cesena</v>
          </cell>
          <cell r="C75" t="str">
            <v>FORLI' CESENA</v>
          </cell>
          <cell r="D75">
            <v>1780</v>
          </cell>
          <cell r="E75">
            <v>4</v>
          </cell>
          <cell r="F75">
            <v>1433</v>
          </cell>
          <cell r="G75">
            <v>1433</v>
          </cell>
          <cell r="H75">
            <v>1376</v>
          </cell>
        </row>
        <row r="76">
          <cell r="A76" t="str">
            <v>Dovadola</v>
          </cell>
          <cell r="B76" t="str">
            <v>Forlì Cesena</v>
          </cell>
          <cell r="C76" t="str">
            <v>FORLI' CESENA</v>
          </cell>
          <cell r="D76">
            <v>906</v>
          </cell>
          <cell r="F76">
            <v>737</v>
          </cell>
          <cell r="G76">
            <v>737</v>
          </cell>
          <cell r="H76">
            <v>725</v>
          </cell>
        </row>
        <row r="77">
          <cell r="A77" t="str">
            <v>Forlì</v>
          </cell>
          <cell r="B77" t="str">
            <v>Forlì Cesena</v>
          </cell>
          <cell r="C77" t="str">
            <v>FORLI' CESENA</v>
          </cell>
          <cell r="D77">
            <v>48479</v>
          </cell>
          <cell r="E77">
            <v>2</v>
          </cell>
          <cell r="F77">
            <v>45138</v>
          </cell>
          <cell r="G77">
            <v>45137</v>
          </cell>
          <cell r="H77">
            <v>56803</v>
          </cell>
        </row>
        <row r="78">
          <cell r="A78" t="str">
            <v>Forlimpopoli</v>
          </cell>
          <cell r="B78" t="str">
            <v>Forlì Cesena</v>
          </cell>
          <cell r="C78" t="str">
            <v>FORLI' CESENA</v>
          </cell>
          <cell r="D78">
            <v>5846</v>
          </cell>
          <cell r="F78">
            <v>4989</v>
          </cell>
          <cell r="G78">
            <v>4989</v>
          </cell>
          <cell r="H78">
            <v>5679</v>
          </cell>
        </row>
        <row r="79">
          <cell r="A79" t="str">
            <v>Galeata</v>
          </cell>
          <cell r="B79" t="str">
            <v>Forlì Cesena</v>
          </cell>
          <cell r="C79" t="str">
            <v>FORLI' CESENA</v>
          </cell>
          <cell r="D79">
            <v>1134</v>
          </cell>
          <cell r="F79">
            <v>1023</v>
          </cell>
          <cell r="G79">
            <v>1023</v>
          </cell>
          <cell r="H79">
            <v>1013</v>
          </cell>
        </row>
        <row r="80">
          <cell r="A80" t="str">
            <v>Gambettola</v>
          </cell>
          <cell r="B80" t="str">
            <v>Forlì Cesena</v>
          </cell>
          <cell r="C80" t="str">
            <v>FORLI' CESENA</v>
          </cell>
          <cell r="D80">
            <v>4396</v>
          </cell>
          <cell r="F80">
            <v>4265</v>
          </cell>
          <cell r="G80">
            <v>4265</v>
          </cell>
          <cell r="H80">
            <v>4381</v>
          </cell>
        </row>
        <row r="81">
          <cell r="A81" t="str">
            <v>Gatteo</v>
          </cell>
          <cell r="B81" t="str">
            <v>Forlì Cesena</v>
          </cell>
          <cell r="C81" t="str">
            <v>FORLI' CESENA</v>
          </cell>
          <cell r="D81">
            <v>3626</v>
          </cell>
          <cell r="E81">
            <v>50</v>
          </cell>
          <cell r="F81">
            <v>3231</v>
          </cell>
          <cell r="G81">
            <v>3231</v>
          </cell>
          <cell r="H81">
            <v>3873</v>
          </cell>
        </row>
        <row r="82">
          <cell r="A82" t="str">
            <v>Longiano</v>
          </cell>
          <cell r="B82" t="str">
            <v>Forlì Cesena</v>
          </cell>
          <cell r="C82" t="str">
            <v>FORLI' CESENA</v>
          </cell>
          <cell r="D82">
            <v>2911</v>
          </cell>
          <cell r="F82">
            <v>2379</v>
          </cell>
          <cell r="G82">
            <v>2379</v>
          </cell>
          <cell r="H82">
            <v>2580</v>
          </cell>
        </row>
        <row r="83">
          <cell r="A83" t="str">
            <v>Meldola</v>
          </cell>
          <cell r="B83" t="str">
            <v>Forlì Cesena</v>
          </cell>
          <cell r="C83" t="str">
            <v>FORLI' CESENA</v>
          </cell>
          <cell r="D83">
            <v>4740</v>
          </cell>
          <cell r="F83">
            <v>3879</v>
          </cell>
          <cell r="G83">
            <v>3879</v>
          </cell>
          <cell r="H83">
            <v>4028</v>
          </cell>
        </row>
        <row r="84">
          <cell r="A84" t="str">
            <v>Mercato Saraceno</v>
          </cell>
          <cell r="B84" t="str">
            <v>Forlì Cesena</v>
          </cell>
          <cell r="C84" t="str">
            <v>FORLI' CESENA</v>
          </cell>
          <cell r="D84">
            <v>3092</v>
          </cell>
          <cell r="F84">
            <v>2315</v>
          </cell>
          <cell r="G84">
            <v>2313</v>
          </cell>
        </row>
        <row r="85">
          <cell r="A85" t="str">
            <v>Modigliana</v>
          </cell>
          <cell r="B85" t="str">
            <v>Forlì Cesena</v>
          </cell>
          <cell r="C85" t="str">
            <v>FORLI' CESENA</v>
          </cell>
          <cell r="D85">
            <v>2252</v>
          </cell>
          <cell r="F85">
            <v>2099</v>
          </cell>
          <cell r="G85">
            <v>2099</v>
          </cell>
        </row>
        <row r="86">
          <cell r="A86" t="str">
            <v>Montiano</v>
          </cell>
          <cell r="B86" t="str">
            <v>Forlì Cesena</v>
          </cell>
          <cell r="C86" t="str">
            <v>FORLI' CESENA</v>
          </cell>
          <cell r="D86">
            <v>722</v>
          </cell>
          <cell r="F86">
            <v>570</v>
          </cell>
          <cell r="G86">
            <v>570</v>
          </cell>
          <cell r="H86">
            <v>508</v>
          </cell>
        </row>
        <row r="87">
          <cell r="A87" t="str">
            <v>Portico e San Benedetto</v>
          </cell>
          <cell r="B87" t="str">
            <v>Forlì Cesena</v>
          </cell>
          <cell r="C87" t="str">
            <v>FORLI' CESENA</v>
          </cell>
          <cell r="D87">
            <v>647</v>
          </cell>
          <cell r="E87">
            <v>1</v>
          </cell>
          <cell r="F87">
            <v>620</v>
          </cell>
          <cell r="G87">
            <v>620</v>
          </cell>
          <cell r="H87">
            <v>524</v>
          </cell>
        </row>
        <row r="88">
          <cell r="A88" t="str">
            <v>Predappio</v>
          </cell>
          <cell r="B88" t="str">
            <v>Forlì Cesena</v>
          </cell>
          <cell r="C88" t="str">
            <v>FORLI' CESENA</v>
          </cell>
          <cell r="D88">
            <v>3101</v>
          </cell>
          <cell r="F88">
            <v>2613</v>
          </cell>
          <cell r="G88">
            <v>2613</v>
          </cell>
          <cell r="H88">
            <v>2637</v>
          </cell>
        </row>
        <row r="89">
          <cell r="A89" t="str">
            <v>Premilcuore</v>
          </cell>
          <cell r="B89" t="str">
            <v>Forlì Cesena</v>
          </cell>
          <cell r="C89" t="str">
            <v>FORLI' CESENA</v>
          </cell>
          <cell r="D89">
            <v>566</v>
          </cell>
          <cell r="E89">
            <v>3</v>
          </cell>
          <cell r="F89">
            <v>526</v>
          </cell>
          <cell r="G89">
            <v>526</v>
          </cell>
          <cell r="H89">
            <v>473</v>
          </cell>
        </row>
        <row r="90">
          <cell r="A90" t="str">
            <v>Rocca San Casciano</v>
          </cell>
          <cell r="B90" t="str">
            <v>Forlì Cesena</v>
          </cell>
          <cell r="C90" t="str">
            <v>FORLI' CESENA</v>
          </cell>
          <cell r="D90">
            <v>1038</v>
          </cell>
          <cell r="F90">
            <v>1023</v>
          </cell>
          <cell r="G90">
            <v>1023</v>
          </cell>
          <cell r="H90">
            <v>986</v>
          </cell>
        </row>
        <row r="91">
          <cell r="A91" t="str">
            <v>Roncofreddo</v>
          </cell>
          <cell r="B91" t="str">
            <v>Forlì Cesena</v>
          </cell>
          <cell r="C91" t="str">
            <v>FORLI' CESENA</v>
          </cell>
          <cell r="D91">
            <v>1602</v>
          </cell>
          <cell r="F91">
            <v>1039</v>
          </cell>
          <cell r="G91">
            <v>1039</v>
          </cell>
          <cell r="H91">
            <v>126</v>
          </cell>
        </row>
        <row r="92">
          <cell r="A92" t="str">
            <v>San Mauro Pascoli</v>
          </cell>
          <cell r="B92" t="str">
            <v>Forlì Cesena</v>
          </cell>
          <cell r="C92" t="str">
            <v>FORLI' CESENA</v>
          </cell>
          <cell r="D92">
            <v>4284</v>
          </cell>
          <cell r="E92">
            <v>1</v>
          </cell>
          <cell r="F92">
            <v>3903</v>
          </cell>
          <cell r="G92">
            <v>3903</v>
          </cell>
          <cell r="H92">
            <v>4568</v>
          </cell>
        </row>
        <row r="93">
          <cell r="A93" t="str">
            <v>Santa Sofia</v>
          </cell>
          <cell r="B93" t="str">
            <v>Forlì Cesena</v>
          </cell>
          <cell r="C93" t="str">
            <v>FORLI' CESENA</v>
          </cell>
          <cell r="D93">
            <v>2120</v>
          </cell>
          <cell r="F93">
            <v>1949</v>
          </cell>
          <cell r="G93">
            <v>1949</v>
          </cell>
          <cell r="H93">
            <v>1830</v>
          </cell>
        </row>
        <row r="94">
          <cell r="A94" t="str">
            <v>Sarsina</v>
          </cell>
          <cell r="B94" t="str">
            <v>Forlì Cesena</v>
          </cell>
          <cell r="C94" t="str">
            <v>FORLI' CESENA</v>
          </cell>
          <cell r="D94">
            <v>1955</v>
          </cell>
          <cell r="F94">
            <v>1397</v>
          </cell>
          <cell r="G94">
            <v>1397</v>
          </cell>
        </row>
        <row r="95">
          <cell r="A95" t="str">
            <v>Savignano sul Rubicone</v>
          </cell>
          <cell r="B95" t="str">
            <v>Forlì Cesena</v>
          </cell>
          <cell r="C95" t="str">
            <v>FORLI' CESENA</v>
          </cell>
          <cell r="D95">
            <v>7277</v>
          </cell>
          <cell r="E95">
            <v>54</v>
          </cell>
          <cell r="F95">
            <v>6649</v>
          </cell>
          <cell r="G95">
            <v>6649</v>
          </cell>
          <cell r="H95">
            <v>7095</v>
          </cell>
        </row>
        <row r="96">
          <cell r="A96" t="str">
            <v>Sogliano al Rubicone</v>
          </cell>
          <cell r="B96" t="str">
            <v>Forlì Cesena</v>
          </cell>
          <cell r="C96" t="str">
            <v>FORLI' CESENA</v>
          </cell>
          <cell r="D96">
            <v>1693</v>
          </cell>
          <cell r="F96">
            <v>903</v>
          </cell>
          <cell r="G96">
            <v>903</v>
          </cell>
        </row>
        <row r="97">
          <cell r="A97" t="str">
            <v>Tredozio</v>
          </cell>
          <cell r="B97" t="str">
            <v>Forlì Cesena</v>
          </cell>
          <cell r="C97" t="str">
            <v>FORLI' CESENA</v>
          </cell>
          <cell r="D97">
            <v>694</v>
          </cell>
          <cell r="F97">
            <v>650</v>
          </cell>
          <cell r="G97">
            <v>650</v>
          </cell>
        </row>
        <row r="98">
          <cell r="A98" t="str">
            <v>Verghereto</v>
          </cell>
          <cell r="B98" t="str">
            <v>Forlì Cesena</v>
          </cell>
          <cell r="C98" t="str">
            <v>FORLI' CESENA</v>
          </cell>
          <cell r="D98">
            <v>1949</v>
          </cell>
          <cell r="F98">
            <v>1591</v>
          </cell>
          <cell r="G98">
            <v>1591</v>
          </cell>
          <cell r="I98">
            <v>41</v>
          </cell>
        </row>
        <row r="99">
          <cell r="A99" t="str">
            <v>Bagnara di Romagna</v>
          </cell>
          <cell r="B99" t="str">
            <v>Ravenna</v>
          </cell>
          <cell r="C99" t="str">
            <v>IMOLA</v>
          </cell>
          <cell r="D99">
            <v>1004</v>
          </cell>
          <cell r="F99">
            <v>761</v>
          </cell>
          <cell r="G99">
            <v>763</v>
          </cell>
          <cell r="H99">
            <v>918</v>
          </cell>
        </row>
        <row r="100">
          <cell r="A100" t="str">
            <v>Borgo Tossignano</v>
          </cell>
          <cell r="B100" t="str">
            <v>Bologna</v>
          </cell>
          <cell r="C100" t="str">
            <v>IMOLA</v>
          </cell>
          <cell r="D100">
            <v>1610</v>
          </cell>
          <cell r="F100">
            <v>1385</v>
          </cell>
          <cell r="G100">
            <v>1385</v>
          </cell>
          <cell r="H100">
            <v>1397</v>
          </cell>
        </row>
        <row r="101">
          <cell r="A101" t="str">
            <v>Brisighella</v>
          </cell>
          <cell r="B101" t="str">
            <v>Ravenna</v>
          </cell>
          <cell r="C101" t="str">
            <v>IMOLA</v>
          </cell>
          <cell r="D101">
            <v>3361</v>
          </cell>
          <cell r="F101">
            <v>3091</v>
          </cell>
          <cell r="G101">
            <v>3091</v>
          </cell>
          <cell r="H101">
            <v>2811</v>
          </cell>
        </row>
        <row r="102">
          <cell r="A102" t="str">
            <v>Casalfiumanese</v>
          </cell>
          <cell r="B102" t="str">
            <v>Bologna</v>
          </cell>
          <cell r="C102" t="str">
            <v>IMOLA</v>
          </cell>
          <cell r="D102">
            <v>1621</v>
          </cell>
          <cell r="F102">
            <v>1128</v>
          </cell>
          <cell r="G102">
            <v>1127</v>
          </cell>
          <cell r="H102">
            <v>1328</v>
          </cell>
          <cell r="I102">
            <v>28</v>
          </cell>
        </row>
        <row r="103">
          <cell r="A103" t="str">
            <v>Casola Valsenio</v>
          </cell>
          <cell r="B103" t="str">
            <v>Ravenna</v>
          </cell>
          <cell r="C103" t="str">
            <v>IMOLA</v>
          </cell>
          <cell r="D103">
            <v>1216</v>
          </cell>
          <cell r="F103">
            <v>1030</v>
          </cell>
          <cell r="G103">
            <v>1031</v>
          </cell>
          <cell r="H103">
            <v>991</v>
          </cell>
        </row>
        <row r="104">
          <cell r="A104" t="str">
            <v>Castel Bolognese</v>
          </cell>
          <cell r="B104" t="str">
            <v>Ravenna</v>
          </cell>
          <cell r="C104" t="str">
            <v>IMOLA</v>
          </cell>
          <cell r="D104">
            <v>4289</v>
          </cell>
          <cell r="F104">
            <v>3890</v>
          </cell>
          <cell r="G104">
            <v>3890</v>
          </cell>
          <cell r="H104">
            <v>4047</v>
          </cell>
        </row>
        <row r="105">
          <cell r="A105" t="str">
            <v>Castel del Rio</v>
          </cell>
          <cell r="B105" t="str">
            <v>Bologna</v>
          </cell>
          <cell r="C105" t="str">
            <v>IMOLA</v>
          </cell>
          <cell r="D105">
            <v>770</v>
          </cell>
          <cell r="F105">
            <v>536</v>
          </cell>
          <cell r="G105">
            <v>536</v>
          </cell>
          <cell r="H105">
            <v>478</v>
          </cell>
          <cell r="I105">
            <v>65</v>
          </cell>
        </row>
        <row r="106">
          <cell r="A106" t="str">
            <v>Castel Guelfo</v>
          </cell>
          <cell r="B106" t="str">
            <v>Bologna</v>
          </cell>
          <cell r="C106" t="str">
            <v>IMOLA</v>
          </cell>
          <cell r="D106">
            <v>2040</v>
          </cell>
          <cell r="E106">
            <v>2</v>
          </cell>
          <cell r="F106">
            <v>1496</v>
          </cell>
          <cell r="G106">
            <v>1496</v>
          </cell>
          <cell r="H106">
            <v>1813</v>
          </cell>
        </row>
        <row r="107">
          <cell r="A107" t="str">
            <v>Castel San Pietro</v>
          </cell>
          <cell r="B107" t="str">
            <v>Bologna</v>
          </cell>
          <cell r="C107" t="str">
            <v>IMOLA</v>
          </cell>
          <cell r="D107">
            <v>6547</v>
          </cell>
          <cell r="E107">
            <v>1</v>
          </cell>
          <cell r="F107">
            <v>5342</v>
          </cell>
          <cell r="G107">
            <v>5335</v>
          </cell>
          <cell r="H107">
            <v>9277</v>
          </cell>
        </row>
        <row r="108">
          <cell r="A108" t="str">
            <v>Conselice</v>
          </cell>
          <cell r="B108" t="str">
            <v>Ravenna</v>
          </cell>
          <cell r="C108" t="str">
            <v>IMOLA</v>
          </cell>
          <cell r="D108">
            <v>4337</v>
          </cell>
          <cell r="E108">
            <v>7</v>
          </cell>
          <cell r="F108">
            <v>3962</v>
          </cell>
          <cell r="G108">
            <v>3962</v>
          </cell>
          <cell r="H108">
            <v>4107</v>
          </cell>
        </row>
        <row r="109">
          <cell r="A109" t="str">
            <v>Dozza</v>
          </cell>
          <cell r="B109" t="str">
            <v>Bologna</v>
          </cell>
          <cell r="C109" t="str">
            <v>IMOLA</v>
          </cell>
          <cell r="D109">
            <v>2557</v>
          </cell>
          <cell r="E109">
            <v>1</v>
          </cell>
          <cell r="F109">
            <v>2195</v>
          </cell>
          <cell r="G109">
            <v>2194</v>
          </cell>
          <cell r="H109">
            <v>2730</v>
          </cell>
        </row>
        <row r="110">
          <cell r="A110" t="str">
            <v>Faenza</v>
          </cell>
          <cell r="B110" t="str">
            <v>Ravenna</v>
          </cell>
          <cell r="C110" t="str">
            <v>IMOLA</v>
          </cell>
          <cell r="D110">
            <v>22914</v>
          </cell>
          <cell r="F110">
            <v>20258</v>
          </cell>
          <cell r="G110">
            <v>20257</v>
          </cell>
        </row>
        <row r="111">
          <cell r="A111" t="str">
            <v>Firenzuola</v>
          </cell>
          <cell r="B111" t="str">
            <v>Firenze</v>
          </cell>
          <cell r="C111" t="str">
            <v>IMOLA</v>
          </cell>
          <cell r="D111">
            <v>3310</v>
          </cell>
          <cell r="F111">
            <v>2106</v>
          </cell>
          <cell r="G111">
            <v>2105</v>
          </cell>
          <cell r="H111">
            <v>1272</v>
          </cell>
          <cell r="I111">
            <v>122</v>
          </cell>
        </row>
        <row r="112">
          <cell r="A112" t="str">
            <v>Fontanelice</v>
          </cell>
          <cell r="B112" t="str">
            <v>Bologna</v>
          </cell>
          <cell r="C112" t="str">
            <v>IMOLA</v>
          </cell>
          <cell r="D112">
            <v>1090</v>
          </cell>
          <cell r="F112">
            <v>735</v>
          </cell>
          <cell r="G112">
            <v>735</v>
          </cell>
          <cell r="H112">
            <v>797</v>
          </cell>
        </row>
        <row r="113">
          <cell r="A113" t="str">
            <v>Imola</v>
          </cell>
          <cell r="B113" t="str">
            <v>Bologna</v>
          </cell>
          <cell r="C113" t="str">
            <v>IMOLA</v>
          </cell>
          <cell r="D113">
            <v>31962</v>
          </cell>
          <cell r="E113">
            <v>165</v>
          </cell>
          <cell r="F113">
            <v>28109</v>
          </cell>
          <cell r="G113">
            <v>28109</v>
          </cell>
          <cell r="H113">
            <v>32784</v>
          </cell>
        </row>
        <row r="114">
          <cell r="A114" t="str">
            <v>Marradi</v>
          </cell>
          <cell r="B114" t="str">
            <v>Firenze</v>
          </cell>
          <cell r="C114" t="str">
            <v>IMOLA</v>
          </cell>
          <cell r="D114">
            <v>2258</v>
          </cell>
          <cell r="F114">
            <v>1986</v>
          </cell>
          <cell r="G114">
            <v>1986</v>
          </cell>
        </row>
        <row r="115">
          <cell r="A115" t="str">
            <v>Massa Lombarda</v>
          </cell>
          <cell r="B115" t="str">
            <v>Ravenna</v>
          </cell>
          <cell r="C115" t="str">
            <v>IMOLA</v>
          </cell>
          <cell r="D115">
            <v>4721</v>
          </cell>
          <cell r="E115">
            <v>40</v>
          </cell>
          <cell r="F115">
            <v>4616</v>
          </cell>
          <cell r="G115">
            <v>4616</v>
          </cell>
          <cell r="H115">
            <v>4585</v>
          </cell>
        </row>
        <row r="116">
          <cell r="A116" t="str">
            <v>Medicina</v>
          </cell>
          <cell r="B116" t="str">
            <v>Bologna</v>
          </cell>
          <cell r="C116" t="str">
            <v>IMOLA</v>
          </cell>
          <cell r="D116">
            <v>6003</v>
          </cell>
          <cell r="F116">
            <v>4808</v>
          </cell>
          <cell r="G116">
            <v>4807</v>
          </cell>
          <cell r="H116">
            <v>7015</v>
          </cell>
        </row>
        <row r="117">
          <cell r="A117" t="str">
            <v>Mordano</v>
          </cell>
          <cell r="B117" t="str">
            <v>Bologna</v>
          </cell>
          <cell r="C117" t="str">
            <v>IMOLA</v>
          </cell>
          <cell r="D117">
            <v>1918</v>
          </cell>
          <cell r="E117">
            <v>91</v>
          </cell>
          <cell r="F117">
            <v>1594</v>
          </cell>
          <cell r="G117">
            <v>1593</v>
          </cell>
          <cell r="H117">
            <v>1689</v>
          </cell>
        </row>
        <row r="118">
          <cell r="A118" t="str">
            <v>Palazzuolo</v>
          </cell>
          <cell r="B118" t="str">
            <v>Firenze</v>
          </cell>
          <cell r="C118" t="str">
            <v>IMOLA</v>
          </cell>
          <cell r="D118">
            <v>839</v>
          </cell>
          <cell r="F118">
            <v>722</v>
          </cell>
          <cell r="G118">
            <v>722</v>
          </cell>
          <cell r="H118">
            <v>584</v>
          </cell>
        </row>
        <row r="119">
          <cell r="A119" t="str">
            <v>Riolo Terme</v>
          </cell>
          <cell r="B119" t="str">
            <v>Ravenna</v>
          </cell>
          <cell r="C119" t="str">
            <v>IMOLA</v>
          </cell>
          <cell r="D119">
            <v>2599</v>
          </cell>
          <cell r="F119">
            <v>2328</v>
          </cell>
          <cell r="G119">
            <v>2328</v>
          </cell>
          <cell r="H119">
            <v>2286</v>
          </cell>
        </row>
        <row r="120">
          <cell r="A120" t="str">
            <v>Sant'Agata</v>
          </cell>
          <cell r="B120" t="str">
            <v>Ravenna</v>
          </cell>
          <cell r="C120" t="str">
            <v>IMOLA</v>
          </cell>
          <cell r="D120">
            <v>1325</v>
          </cell>
          <cell r="E120">
            <v>11</v>
          </cell>
          <cell r="F120">
            <v>1221</v>
          </cell>
          <cell r="G120">
            <v>1220</v>
          </cell>
          <cell r="H120">
            <v>1193</v>
          </cell>
        </row>
        <row r="121">
          <cell r="A121" t="str">
            <v>Solarolo</v>
          </cell>
          <cell r="B121" t="str">
            <v>Ravenna</v>
          </cell>
          <cell r="C121" t="str">
            <v>IMOLA</v>
          </cell>
          <cell r="D121">
            <v>1718</v>
          </cell>
          <cell r="F121">
            <v>1462</v>
          </cell>
          <cell r="G121">
            <v>1462</v>
          </cell>
          <cell r="H121">
            <v>1519</v>
          </cell>
        </row>
        <row r="122">
          <cell r="A122" t="str">
            <v>Castelfranco Emilia</v>
          </cell>
          <cell r="B122" t="str">
            <v>Modena</v>
          </cell>
          <cell r="C122" t="str">
            <v>MODENA</v>
          </cell>
          <cell r="D122">
            <v>11921</v>
          </cell>
          <cell r="F122">
            <v>10986</v>
          </cell>
          <cell r="G122">
            <v>10982</v>
          </cell>
          <cell r="H122">
            <v>14144</v>
          </cell>
        </row>
        <row r="123">
          <cell r="A123" t="str">
            <v>Castelnuovo Rangone</v>
          </cell>
          <cell r="B123" t="str">
            <v>Modena</v>
          </cell>
          <cell r="C123" t="str">
            <v>MODENA</v>
          </cell>
          <cell r="D123">
            <v>5656</v>
          </cell>
          <cell r="F123">
            <v>5213</v>
          </cell>
          <cell r="G123">
            <v>5211</v>
          </cell>
          <cell r="H123">
            <v>6233</v>
          </cell>
        </row>
        <row r="124">
          <cell r="A124" t="str">
            <v>Castelvetro</v>
          </cell>
          <cell r="B124" t="str">
            <v>Modena</v>
          </cell>
          <cell r="C124" t="str">
            <v>MODENA</v>
          </cell>
          <cell r="D124">
            <v>4838</v>
          </cell>
          <cell r="F124">
            <v>4459</v>
          </cell>
          <cell r="G124">
            <v>4457</v>
          </cell>
          <cell r="H124">
            <v>4177</v>
          </cell>
        </row>
        <row r="125">
          <cell r="A125" t="str">
            <v>Fiorano</v>
          </cell>
          <cell r="B125" t="str">
            <v>Modena</v>
          </cell>
          <cell r="C125" t="str">
            <v>MODENA</v>
          </cell>
          <cell r="D125">
            <v>7973</v>
          </cell>
          <cell r="E125">
            <v>17</v>
          </cell>
          <cell r="F125">
            <v>6978</v>
          </cell>
          <cell r="G125">
            <v>6978</v>
          </cell>
          <cell r="H125">
            <v>7584</v>
          </cell>
        </row>
        <row r="126">
          <cell r="A126" t="str">
            <v>Formigine</v>
          </cell>
          <cell r="B126" t="str">
            <v>Modena</v>
          </cell>
          <cell r="C126" t="str">
            <v>MODENA</v>
          </cell>
          <cell r="D126">
            <v>15639</v>
          </cell>
          <cell r="E126">
            <v>5</v>
          </cell>
          <cell r="F126">
            <v>13762</v>
          </cell>
          <cell r="G126">
            <v>13762</v>
          </cell>
          <cell r="H126">
            <v>14110</v>
          </cell>
        </row>
        <row r="127">
          <cell r="A127" t="str">
            <v>Frassinoro</v>
          </cell>
          <cell r="B127" t="str">
            <v>Modena</v>
          </cell>
          <cell r="C127" t="str">
            <v>MODENA</v>
          </cell>
          <cell r="D127">
            <v>1647</v>
          </cell>
          <cell r="F127">
            <v>1518</v>
          </cell>
          <cell r="G127">
            <v>1517</v>
          </cell>
          <cell r="H127">
            <v>409</v>
          </cell>
        </row>
        <row r="128">
          <cell r="A128" t="str">
            <v>Guiglia</v>
          </cell>
          <cell r="B128" t="str">
            <v>Modena</v>
          </cell>
          <cell r="C128" t="str">
            <v>MODENA</v>
          </cell>
          <cell r="D128">
            <v>2370</v>
          </cell>
          <cell r="F128">
            <v>2184</v>
          </cell>
          <cell r="G128">
            <v>2183</v>
          </cell>
        </row>
        <row r="129">
          <cell r="A129" t="str">
            <v>Lama Mocogno</v>
          </cell>
          <cell r="B129" t="str">
            <v>Modena</v>
          </cell>
          <cell r="C129" t="str">
            <v>MODENA</v>
          </cell>
          <cell r="D129">
            <v>2397</v>
          </cell>
          <cell r="F129">
            <v>2209</v>
          </cell>
          <cell r="G129">
            <v>2208</v>
          </cell>
          <cell r="H129">
            <v>1420</v>
          </cell>
        </row>
        <row r="130">
          <cell r="A130" t="str">
            <v>Maranello</v>
          </cell>
          <cell r="B130" t="str">
            <v>Modena</v>
          </cell>
          <cell r="C130" t="str">
            <v>MODENA</v>
          </cell>
          <cell r="D130">
            <v>7442</v>
          </cell>
          <cell r="F130">
            <v>6774</v>
          </cell>
          <cell r="G130">
            <v>6774</v>
          </cell>
          <cell r="H130">
            <v>8223</v>
          </cell>
        </row>
        <row r="131">
          <cell r="A131" t="str">
            <v>Marano sul Panaro</v>
          </cell>
          <cell r="B131" t="str">
            <v>Modena</v>
          </cell>
          <cell r="C131" t="str">
            <v>MODENA</v>
          </cell>
          <cell r="D131">
            <v>2232</v>
          </cell>
          <cell r="F131">
            <v>2057</v>
          </cell>
          <cell r="G131">
            <v>2056</v>
          </cell>
          <cell r="H131">
            <v>1811</v>
          </cell>
        </row>
        <row r="132">
          <cell r="A132" t="str">
            <v>Modena</v>
          </cell>
          <cell r="B132" t="str">
            <v>Modena</v>
          </cell>
          <cell r="C132" t="str">
            <v>MODENA</v>
          </cell>
          <cell r="D132">
            <v>68771</v>
          </cell>
          <cell r="F132">
            <v>63380</v>
          </cell>
          <cell r="G132">
            <v>63361</v>
          </cell>
          <cell r="H132">
            <v>88851</v>
          </cell>
        </row>
        <row r="133">
          <cell r="A133" t="str">
            <v>Montecreto</v>
          </cell>
          <cell r="B133" t="str">
            <v>Modena</v>
          </cell>
          <cell r="C133" t="str">
            <v>MODENA</v>
          </cell>
          <cell r="D133">
            <v>1360</v>
          </cell>
          <cell r="F133">
            <v>1253</v>
          </cell>
          <cell r="G133">
            <v>1253</v>
          </cell>
          <cell r="H133">
            <v>960</v>
          </cell>
        </row>
        <row r="134">
          <cell r="A134" t="str">
            <v>Montefiorino</v>
          </cell>
          <cell r="B134" t="str">
            <v>Modena</v>
          </cell>
          <cell r="C134" t="str">
            <v>MODENA</v>
          </cell>
          <cell r="D134">
            <v>1457</v>
          </cell>
          <cell r="F134">
            <v>1343</v>
          </cell>
          <cell r="G134">
            <v>1342</v>
          </cell>
          <cell r="H134">
            <v>554</v>
          </cell>
        </row>
        <row r="135">
          <cell r="A135" t="str">
            <v>Palagano</v>
          </cell>
          <cell r="B135" t="str">
            <v>Modena</v>
          </cell>
          <cell r="C135" t="str">
            <v>MODENA</v>
          </cell>
          <cell r="D135">
            <v>1404</v>
          </cell>
          <cell r="F135">
            <v>1294</v>
          </cell>
          <cell r="G135">
            <v>1294</v>
          </cell>
          <cell r="H135">
            <v>414</v>
          </cell>
        </row>
        <row r="136">
          <cell r="A136" t="str">
            <v>Pavullo nel Frignano</v>
          </cell>
          <cell r="B136" t="str">
            <v>Modena</v>
          </cell>
          <cell r="C136" t="str">
            <v>MODENA</v>
          </cell>
          <cell r="D136">
            <v>8344</v>
          </cell>
          <cell r="F136">
            <v>7690</v>
          </cell>
          <cell r="G136">
            <v>7687</v>
          </cell>
          <cell r="H136">
            <v>7534</v>
          </cell>
        </row>
        <row r="137">
          <cell r="A137" t="str">
            <v>Polinago</v>
          </cell>
          <cell r="B137" t="str">
            <v>Modena</v>
          </cell>
          <cell r="C137" t="str">
            <v>MODENA</v>
          </cell>
          <cell r="D137">
            <v>1186</v>
          </cell>
          <cell r="F137">
            <v>1093</v>
          </cell>
          <cell r="G137">
            <v>1093</v>
          </cell>
          <cell r="H137">
            <v>571</v>
          </cell>
        </row>
        <row r="138">
          <cell r="A138" t="str">
            <v>Prignano</v>
          </cell>
          <cell r="B138" t="str">
            <v>Modena</v>
          </cell>
          <cell r="C138" t="str">
            <v>MODENA</v>
          </cell>
          <cell r="D138">
            <v>2163</v>
          </cell>
          <cell r="F138">
            <v>792</v>
          </cell>
          <cell r="G138">
            <v>792</v>
          </cell>
        </row>
        <row r="139">
          <cell r="A139" t="str">
            <v>San Cesario sul Panaro</v>
          </cell>
          <cell r="B139" t="str">
            <v>Modena</v>
          </cell>
          <cell r="C139" t="str">
            <v>MODENA</v>
          </cell>
          <cell r="D139">
            <v>2294</v>
          </cell>
          <cell r="F139">
            <v>2114</v>
          </cell>
          <cell r="G139">
            <v>2113</v>
          </cell>
          <cell r="H139">
            <v>2664</v>
          </cell>
        </row>
        <row r="140">
          <cell r="A140" t="str">
            <v>Sassuolo</v>
          </cell>
          <cell r="B140" t="str">
            <v>Modena</v>
          </cell>
          <cell r="C140" t="str">
            <v>MODENA</v>
          </cell>
          <cell r="D140">
            <v>16547</v>
          </cell>
          <cell r="E140">
            <v>18</v>
          </cell>
          <cell r="F140">
            <v>15477</v>
          </cell>
          <cell r="G140">
            <v>15477</v>
          </cell>
          <cell r="H140">
            <v>18990</v>
          </cell>
        </row>
        <row r="141">
          <cell r="A141" t="str">
            <v>Savignano sul Panaro</v>
          </cell>
          <cell r="B141" t="str">
            <v>Modena</v>
          </cell>
          <cell r="C141" t="str">
            <v>MODENA</v>
          </cell>
          <cell r="D141">
            <v>3574</v>
          </cell>
          <cell r="F141">
            <v>3294</v>
          </cell>
          <cell r="G141">
            <v>3293</v>
          </cell>
          <cell r="H141">
            <v>3934</v>
          </cell>
        </row>
        <row r="142">
          <cell r="A142" t="str">
            <v>Serramazzoni</v>
          </cell>
          <cell r="B142" t="str">
            <v>Modena</v>
          </cell>
          <cell r="C142" t="str">
            <v>MODENA</v>
          </cell>
          <cell r="D142">
            <v>5629</v>
          </cell>
          <cell r="F142">
            <v>3454</v>
          </cell>
          <cell r="G142">
            <v>3454</v>
          </cell>
          <cell r="H142">
            <v>3800</v>
          </cell>
        </row>
        <row r="143">
          <cell r="A143" t="str">
            <v>Sestola</v>
          </cell>
          <cell r="B143" t="str">
            <v>Modena</v>
          </cell>
          <cell r="C143" t="str">
            <v>MODENA</v>
          </cell>
          <cell r="D143">
            <v>3558</v>
          </cell>
          <cell r="F143">
            <v>3279</v>
          </cell>
          <cell r="G143">
            <v>3278</v>
          </cell>
          <cell r="H143">
            <v>3022</v>
          </cell>
        </row>
        <row r="144">
          <cell r="A144" t="str">
            <v>Spilamberto</v>
          </cell>
          <cell r="B144" t="str">
            <v>Modena</v>
          </cell>
          <cell r="C144" t="str">
            <v>MODENA</v>
          </cell>
          <cell r="D144">
            <v>5721</v>
          </cell>
          <cell r="F144">
            <v>5272</v>
          </cell>
          <cell r="G144">
            <v>5271</v>
          </cell>
          <cell r="H144">
            <v>5568</v>
          </cell>
        </row>
        <row r="145">
          <cell r="A145" t="str">
            <v>Vignola</v>
          </cell>
          <cell r="B145" t="str">
            <v>Modena</v>
          </cell>
          <cell r="C145" t="str">
            <v>MODENA</v>
          </cell>
          <cell r="D145">
            <v>8652</v>
          </cell>
          <cell r="F145">
            <v>7974</v>
          </cell>
          <cell r="G145">
            <v>7971</v>
          </cell>
          <cell r="H145">
            <v>11354</v>
          </cell>
        </row>
        <row r="146">
          <cell r="A146" t="str">
            <v>Zocca</v>
          </cell>
          <cell r="B146" t="str">
            <v>Modena</v>
          </cell>
          <cell r="C146" t="str">
            <v>MODENA</v>
          </cell>
          <cell r="D146">
            <v>3438</v>
          </cell>
          <cell r="F146">
            <v>3168</v>
          </cell>
          <cell r="G146">
            <v>3167</v>
          </cell>
        </row>
        <row r="147">
          <cell r="A147" t="str">
            <v>Alfonsine</v>
          </cell>
          <cell r="B147" t="str">
            <v>Ravenna</v>
          </cell>
          <cell r="C147" t="str">
            <v>RAVENNA</v>
          </cell>
          <cell r="D147">
            <v>5114</v>
          </cell>
          <cell r="F147">
            <v>4671</v>
          </cell>
          <cell r="G147">
            <v>4671</v>
          </cell>
        </row>
        <row r="148">
          <cell r="A148" t="str">
            <v>Bagnacavallo</v>
          </cell>
          <cell r="B148" t="str">
            <v>Ravenna</v>
          </cell>
          <cell r="C148" t="str">
            <v>RAVENNA</v>
          </cell>
          <cell r="D148">
            <v>7727</v>
          </cell>
          <cell r="F148">
            <v>7386</v>
          </cell>
          <cell r="G148">
            <v>7386</v>
          </cell>
        </row>
        <row r="149">
          <cell r="A149" t="str">
            <v>Cervia</v>
          </cell>
          <cell r="B149" t="str">
            <v>Ravenna</v>
          </cell>
          <cell r="C149" t="str">
            <v>RAVENNA</v>
          </cell>
          <cell r="D149">
            <v>18590</v>
          </cell>
          <cell r="F149">
            <v>17783</v>
          </cell>
          <cell r="G149">
            <v>17783</v>
          </cell>
          <cell r="H149">
            <v>22081</v>
          </cell>
        </row>
        <row r="150">
          <cell r="A150" t="str">
            <v>Cotignola</v>
          </cell>
          <cell r="B150" t="str">
            <v>Ravenna</v>
          </cell>
          <cell r="C150" t="str">
            <v>RAVENNA</v>
          </cell>
          <cell r="D150">
            <v>2813</v>
          </cell>
          <cell r="F150">
            <v>2548</v>
          </cell>
          <cell r="G150">
            <v>2548</v>
          </cell>
          <cell r="H150">
            <v>2857</v>
          </cell>
        </row>
        <row r="151">
          <cell r="A151" t="str">
            <v>Fusignano</v>
          </cell>
          <cell r="B151" t="str">
            <v>Ravenna</v>
          </cell>
          <cell r="C151" t="str">
            <v>RAVENNA</v>
          </cell>
          <cell r="D151">
            <v>3795</v>
          </cell>
          <cell r="F151">
            <v>3486</v>
          </cell>
          <cell r="G151">
            <v>3486</v>
          </cell>
        </row>
        <row r="152">
          <cell r="A152" t="str">
            <v>Lugo</v>
          </cell>
          <cell r="B152" t="str">
            <v>Ravenna</v>
          </cell>
          <cell r="C152" t="str">
            <v>RAVENNA</v>
          </cell>
          <cell r="D152">
            <v>14971</v>
          </cell>
          <cell r="E152">
            <v>4</v>
          </cell>
          <cell r="F152">
            <v>14206</v>
          </cell>
          <cell r="G152">
            <v>14206</v>
          </cell>
          <cell r="H152">
            <v>14373</v>
          </cell>
        </row>
        <row r="153">
          <cell r="A153" t="str">
            <v>Ravenna</v>
          </cell>
          <cell r="B153" t="str">
            <v>Ravenna</v>
          </cell>
          <cell r="C153" t="str">
            <v>RAVENNA</v>
          </cell>
          <cell r="D153">
            <v>68825</v>
          </cell>
          <cell r="E153">
            <v>34</v>
          </cell>
          <cell r="F153">
            <v>63932</v>
          </cell>
          <cell r="G153">
            <v>63932</v>
          </cell>
          <cell r="H153">
            <v>90186</v>
          </cell>
        </row>
        <row r="154">
          <cell r="A154" t="str">
            <v>Russi</v>
          </cell>
          <cell r="B154" t="str">
            <v>Ravenna</v>
          </cell>
          <cell r="C154" t="str">
            <v>RAVENNA</v>
          </cell>
          <cell r="D154">
            <v>5167</v>
          </cell>
          <cell r="F154">
            <v>4909</v>
          </cell>
          <cell r="G154">
            <v>4909</v>
          </cell>
          <cell r="H154">
            <v>5228</v>
          </cell>
        </row>
        <row r="155">
          <cell r="A155" t="str">
            <v>Bellaria</v>
          </cell>
          <cell r="B155" t="str">
            <v>Rimini</v>
          </cell>
          <cell r="C155" t="str">
            <v>RIMINI</v>
          </cell>
          <cell r="D155">
            <v>9268</v>
          </cell>
          <cell r="F155">
            <v>9021</v>
          </cell>
          <cell r="G155">
            <v>9021</v>
          </cell>
        </row>
        <row r="156">
          <cell r="A156" t="str">
            <v>Carpegna</v>
          </cell>
          <cell r="B156" t="str">
            <v>Pesaro Urbino</v>
          </cell>
          <cell r="C156" t="str">
            <v>RIMINI</v>
          </cell>
          <cell r="D156">
            <v>1478</v>
          </cell>
          <cell r="F156">
            <v>1451</v>
          </cell>
          <cell r="G156">
            <v>1451</v>
          </cell>
        </row>
        <row r="157">
          <cell r="A157" t="str">
            <v>Cattolica</v>
          </cell>
          <cell r="B157" t="str">
            <v>Rimini</v>
          </cell>
          <cell r="C157" t="str">
            <v>RIMINI</v>
          </cell>
          <cell r="D157">
            <v>9388</v>
          </cell>
          <cell r="F157">
            <v>9332</v>
          </cell>
          <cell r="G157">
            <v>9332</v>
          </cell>
        </row>
        <row r="158">
          <cell r="A158" t="str">
            <v>Coriano</v>
          </cell>
          <cell r="B158" t="str">
            <v>Rimini</v>
          </cell>
          <cell r="C158" t="str">
            <v>RIMINI</v>
          </cell>
          <cell r="D158">
            <v>4631</v>
          </cell>
          <cell r="F158">
            <v>3411</v>
          </cell>
          <cell r="G158">
            <v>3411</v>
          </cell>
        </row>
        <row r="159">
          <cell r="A159" t="str">
            <v>Gabicce</v>
          </cell>
          <cell r="B159" t="str">
            <v>Pesaro Urbino</v>
          </cell>
          <cell r="C159" t="str">
            <v>RIMINI</v>
          </cell>
          <cell r="D159">
            <v>3275</v>
          </cell>
          <cell r="F159">
            <v>3178</v>
          </cell>
          <cell r="G159">
            <v>3178</v>
          </cell>
        </row>
        <row r="160">
          <cell r="A160" t="str">
            <v>Gemmano</v>
          </cell>
          <cell r="B160" t="str">
            <v>Rimini</v>
          </cell>
          <cell r="C160" t="str">
            <v>RIMINI</v>
          </cell>
          <cell r="D160">
            <v>665</v>
          </cell>
          <cell r="F160">
            <v>512</v>
          </cell>
          <cell r="G160">
            <v>512</v>
          </cell>
        </row>
        <row r="161">
          <cell r="A161" t="str">
            <v>Gradara</v>
          </cell>
          <cell r="B161" t="str">
            <v>Pesaro Urbino</v>
          </cell>
          <cell r="C161" t="str">
            <v>RIMINI</v>
          </cell>
          <cell r="D161">
            <v>4</v>
          </cell>
          <cell r="F161">
            <v>4</v>
          </cell>
          <cell r="G161">
            <v>4</v>
          </cell>
        </row>
        <row r="162">
          <cell r="A162" t="str">
            <v>Misano Adriatico</v>
          </cell>
          <cell r="B162" t="str">
            <v>Rimini</v>
          </cell>
          <cell r="C162" t="str">
            <v>RIMINI</v>
          </cell>
          <cell r="D162">
            <v>5445</v>
          </cell>
          <cell r="F162">
            <v>5136</v>
          </cell>
          <cell r="G162">
            <v>5136</v>
          </cell>
        </row>
        <row r="163">
          <cell r="A163" t="str">
            <v>Mondaino</v>
          </cell>
          <cell r="B163" t="str">
            <v>Rimini</v>
          </cell>
          <cell r="C163" t="str">
            <v>RIMINI</v>
          </cell>
          <cell r="D163">
            <v>713</v>
          </cell>
          <cell r="F163">
            <v>535</v>
          </cell>
          <cell r="G163">
            <v>535</v>
          </cell>
        </row>
        <row r="164">
          <cell r="A164" t="str">
            <v>Montecolombo</v>
          </cell>
          <cell r="B164" t="str">
            <v>Rimini</v>
          </cell>
          <cell r="C164" t="str">
            <v>RIMINI</v>
          </cell>
          <cell r="D164">
            <v>1391</v>
          </cell>
          <cell r="F164">
            <v>1172</v>
          </cell>
          <cell r="G164">
            <v>1172</v>
          </cell>
        </row>
        <row r="165">
          <cell r="A165" t="str">
            <v>Montefiore Conca</v>
          </cell>
          <cell r="B165" t="str">
            <v>Rimini</v>
          </cell>
          <cell r="C165" t="str">
            <v>RIMINI</v>
          </cell>
          <cell r="D165">
            <v>1173</v>
          </cell>
          <cell r="F165">
            <v>853</v>
          </cell>
          <cell r="G165">
            <v>853</v>
          </cell>
        </row>
        <row r="166">
          <cell r="A166" t="str">
            <v>Montegridolfo</v>
          </cell>
          <cell r="B166" t="str">
            <v>Rimini</v>
          </cell>
          <cell r="C166" t="str">
            <v>RIMINI</v>
          </cell>
          <cell r="D166">
            <v>471</v>
          </cell>
          <cell r="F166">
            <v>423</v>
          </cell>
          <cell r="G166">
            <v>423</v>
          </cell>
        </row>
        <row r="167">
          <cell r="A167" t="str">
            <v>Montegrimano</v>
          </cell>
          <cell r="B167" t="str">
            <v>Pesaro Urbino</v>
          </cell>
          <cell r="C167" t="str">
            <v>RIMINI</v>
          </cell>
          <cell r="D167">
            <v>875</v>
          </cell>
          <cell r="F167">
            <v>630</v>
          </cell>
          <cell r="G167">
            <v>630</v>
          </cell>
        </row>
        <row r="168">
          <cell r="A168" t="str">
            <v>Montescudo</v>
          </cell>
          <cell r="B168" t="str">
            <v>Rimini</v>
          </cell>
          <cell r="C168" t="str">
            <v>RIMINI</v>
          </cell>
          <cell r="D168">
            <v>1484</v>
          </cell>
          <cell r="F168">
            <v>1163</v>
          </cell>
          <cell r="G168">
            <v>1163</v>
          </cell>
        </row>
        <row r="169">
          <cell r="A169" t="str">
            <v>Morciano di Romagna</v>
          </cell>
          <cell r="B169" t="str">
            <v>Rimini</v>
          </cell>
          <cell r="C169" t="str">
            <v>RIMINI</v>
          </cell>
          <cell r="D169">
            <v>3351</v>
          </cell>
          <cell r="F169">
            <v>3270</v>
          </cell>
          <cell r="G169">
            <v>3270</v>
          </cell>
        </row>
        <row r="170">
          <cell r="A170" t="str">
            <v>Novafeltria</v>
          </cell>
          <cell r="B170" t="str">
            <v>Pesaro Urbino</v>
          </cell>
          <cell r="C170" t="str">
            <v>RIMINI</v>
          </cell>
          <cell r="D170">
            <v>4310</v>
          </cell>
          <cell r="F170">
            <v>3873</v>
          </cell>
          <cell r="G170">
            <v>3873</v>
          </cell>
        </row>
        <row r="171">
          <cell r="A171" t="str">
            <v>Poggio Berni</v>
          </cell>
          <cell r="B171" t="str">
            <v>Rimini</v>
          </cell>
          <cell r="C171" t="str">
            <v>RIMINI</v>
          </cell>
          <cell r="D171">
            <v>1429</v>
          </cell>
          <cell r="F171">
            <v>1291</v>
          </cell>
          <cell r="G171">
            <v>1291</v>
          </cell>
        </row>
        <row r="172">
          <cell r="A172" t="str">
            <v>Riccione</v>
          </cell>
          <cell r="B172" t="str">
            <v>Rimini</v>
          </cell>
          <cell r="C172" t="str">
            <v>RIMINI</v>
          </cell>
          <cell r="D172">
            <v>16976</v>
          </cell>
          <cell r="F172">
            <v>16909</v>
          </cell>
          <cell r="G172">
            <v>16909</v>
          </cell>
          <cell r="H172">
            <v>21091</v>
          </cell>
        </row>
        <row r="173">
          <cell r="A173" t="str">
            <v>Rimini</v>
          </cell>
          <cell r="B173" t="str">
            <v>Rimini</v>
          </cell>
          <cell r="C173" t="str">
            <v>RIMINI</v>
          </cell>
          <cell r="D173">
            <v>66780</v>
          </cell>
          <cell r="F173">
            <v>62727</v>
          </cell>
          <cell r="G173">
            <v>62727</v>
          </cell>
        </row>
        <row r="174">
          <cell r="A174" t="str">
            <v>Saludecio</v>
          </cell>
          <cell r="B174" t="str">
            <v>Rimini</v>
          </cell>
          <cell r="C174" t="str">
            <v>RIMINI</v>
          </cell>
          <cell r="D174">
            <v>1398</v>
          </cell>
          <cell r="F174">
            <v>908</v>
          </cell>
          <cell r="G174">
            <v>908</v>
          </cell>
        </row>
        <row r="175">
          <cell r="A175" t="str">
            <v>San Clemente</v>
          </cell>
          <cell r="B175" t="str">
            <v>Rimini</v>
          </cell>
          <cell r="C175" t="str">
            <v>RIMINI</v>
          </cell>
          <cell r="D175">
            <v>2141</v>
          </cell>
          <cell r="F175">
            <v>1820</v>
          </cell>
          <cell r="G175">
            <v>1820</v>
          </cell>
        </row>
        <row r="176">
          <cell r="A176" t="str">
            <v>San Giovanni in Marignano</v>
          </cell>
          <cell r="B176" t="str">
            <v>Rimini</v>
          </cell>
          <cell r="C176" t="str">
            <v>RIMINI</v>
          </cell>
          <cell r="D176">
            <v>4131</v>
          </cell>
          <cell r="F176">
            <v>3633</v>
          </cell>
          <cell r="G176">
            <v>3633</v>
          </cell>
        </row>
        <row r="177">
          <cell r="A177" t="str">
            <v>San Leo</v>
          </cell>
          <cell r="B177" t="str">
            <v>Pesaro Urbino</v>
          </cell>
          <cell r="C177" t="str">
            <v>RIMINI</v>
          </cell>
          <cell r="D177">
            <v>1732</v>
          </cell>
          <cell r="F177">
            <v>1169</v>
          </cell>
          <cell r="G177">
            <v>1169</v>
          </cell>
        </row>
        <row r="178">
          <cell r="A178" t="str">
            <v>Sant'Agata Feltria, Talamello, Casteldelci</v>
          </cell>
          <cell r="B178" t="str">
            <v>Pesaro Urbino</v>
          </cell>
          <cell r="C178" t="str">
            <v>RIMINI</v>
          </cell>
          <cell r="D178">
            <v>27</v>
          </cell>
          <cell r="F178">
            <v>2</v>
          </cell>
          <cell r="G178">
            <v>2</v>
          </cell>
        </row>
        <row r="179">
          <cell r="A179" t="str">
            <v>Santarcangelo di Romagna</v>
          </cell>
          <cell r="B179" t="str">
            <v>Rimini</v>
          </cell>
          <cell r="C179" t="str">
            <v>RIMINI</v>
          </cell>
          <cell r="D179">
            <v>9522</v>
          </cell>
          <cell r="F179">
            <v>8232</v>
          </cell>
          <cell r="G179">
            <v>8232</v>
          </cell>
        </row>
        <row r="180">
          <cell r="A180" t="str">
            <v>subdistributori</v>
          </cell>
          <cell r="B180" t="str">
            <v>Rimini</v>
          </cell>
          <cell r="C180" t="str">
            <v>RIMINI</v>
          </cell>
          <cell r="D180">
            <v>3</v>
          </cell>
        </row>
        <row r="181">
          <cell r="A181" t="str">
            <v>Torriana</v>
          </cell>
          <cell r="B181" t="str">
            <v>Rimini</v>
          </cell>
          <cell r="C181" t="str">
            <v>RIMINI</v>
          </cell>
          <cell r="D181">
            <v>836</v>
          </cell>
          <cell r="F181">
            <v>583</v>
          </cell>
          <cell r="G181">
            <v>583</v>
          </cell>
        </row>
        <row r="182">
          <cell r="A182" t="str">
            <v>Verucchio</v>
          </cell>
          <cell r="B182" t="str">
            <v>Rimini</v>
          </cell>
          <cell r="C182" t="str">
            <v>RIMINI</v>
          </cell>
          <cell r="D182">
            <v>4729</v>
          </cell>
          <cell r="F182">
            <v>4459</v>
          </cell>
          <cell r="G182">
            <v>4459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M modello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db ISU"/>
      <sheetName val="Not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_VENDITE_1"/>
      <sheetName val="DIV_VENDITE_2"/>
      <sheetName val="DIV_VENDITE_3"/>
      <sheetName val="DIV_VENDITE_4"/>
      <sheetName val="DIV_VENDITE_5"/>
      <sheetName val="DIV_VENDITE_6"/>
      <sheetName val="DIV_VENDITE_7"/>
      <sheetName val="DIV_VENDITE_8"/>
      <sheetName val="DIV_VENDITE_9"/>
      <sheetName val="DIV_VENDITE_10"/>
      <sheetName val="DIV_VENDITE_11"/>
      <sheetName val="DIV_VENDITE_12"/>
      <sheetName val="GAS (2)"/>
      <sheetName val="GAS"/>
      <sheetName val="EE"/>
      <sheetName val="t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78">
          <cell r="BB278">
            <v>151481.97282581212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RA SPA SINTESI AMM"/>
      <sheetName val="FEA"/>
      <sheetName val="UNIFLOTTE"/>
      <sheetName val="FAMULA"/>
      <sheetName val="HERA COMM"/>
      <sheetName val="HERA BOLOG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CLASSICATO finale"/>
      <sheetName val="PIVOT SP"/>
      <sheetName val="TABELLA SP"/>
      <sheetName val="PIVOT CE"/>
      <sheetName val="TABELLA CE"/>
      <sheetName val="gli indici"/>
      <sheetName val="RICLASSICATO con valute"/>
      <sheetName val="PIVOT DATI"/>
      <sheetName val="DATABASE PULITO"/>
      <sheetName val="Anagrafiche Modello"/>
      <sheetName val="Anagrafiche SAP"/>
      <sheetName val="Legenda - Rischi"/>
      <sheetName val="Anagrafiche Ris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tabSelected="1" zoomScale="80" zoomScaleNormal="80" workbookViewId="0">
      <selection activeCell="A3" sqref="A3"/>
    </sheetView>
  </sheetViews>
  <sheetFormatPr defaultRowHeight="15"/>
  <cols>
    <col min="1" max="1" width="65.7109375" customWidth="1"/>
    <col min="2" max="5" width="16" customWidth="1"/>
    <col min="6" max="6" width="14.42578125" customWidth="1"/>
    <col min="7" max="23" width="16" customWidth="1"/>
    <col min="24" max="24" width="16.28515625" customWidth="1"/>
    <col min="25" max="25" width="15.140625" customWidth="1"/>
    <col min="26" max="26" width="16.28515625" customWidth="1"/>
    <col min="27" max="27" width="14.85546875" customWidth="1"/>
    <col min="28" max="28" width="10.42578125" customWidth="1"/>
  </cols>
  <sheetData>
    <row r="1" spans="1:24" ht="18">
      <c r="A1" s="7" t="s">
        <v>18</v>
      </c>
      <c r="B1" s="8"/>
      <c r="C1" s="9"/>
    </row>
    <row r="2" spans="1:24" ht="18">
      <c r="A2" s="7" t="s">
        <v>43</v>
      </c>
      <c r="B2" s="8"/>
      <c r="C2" s="9"/>
    </row>
    <row r="3" spans="1:24">
      <c r="A3" s="10" t="s">
        <v>17</v>
      </c>
      <c r="B3" s="8"/>
      <c r="C3" s="9"/>
    </row>
    <row r="4" spans="1:24" ht="15.75" thickBot="1"/>
    <row r="5" spans="1:24" ht="15.75" customHeight="1" thickTop="1">
      <c r="A5" s="45" t="s">
        <v>3</v>
      </c>
      <c r="B5" s="45" t="s">
        <v>4</v>
      </c>
      <c r="C5" s="45" t="s">
        <v>5</v>
      </c>
      <c r="D5" s="45" t="s">
        <v>6</v>
      </c>
      <c r="E5" s="43" t="s">
        <v>19</v>
      </c>
      <c r="F5" s="43" t="s">
        <v>20</v>
      </c>
      <c r="G5" s="41" t="s">
        <v>21</v>
      </c>
      <c r="H5" s="41" t="s">
        <v>22</v>
      </c>
      <c r="I5" s="41" t="s">
        <v>23</v>
      </c>
      <c r="J5" s="41" t="s">
        <v>24</v>
      </c>
      <c r="K5" s="41" t="s">
        <v>25</v>
      </c>
      <c r="L5" s="41" t="s">
        <v>26</v>
      </c>
      <c r="M5" s="41" t="s">
        <v>27</v>
      </c>
      <c r="N5" s="41" t="s">
        <v>28</v>
      </c>
      <c r="O5" s="41" t="s">
        <v>35</v>
      </c>
      <c r="P5" s="41" t="s">
        <v>36</v>
      </c>
      <c r="Q5" s="43" t="s">
        <v>37</v>
      </c>
      <c r="R5" s="43" t="s">
        <v>38</v>
      </c>
      <c r="S5" s="43" t="s">
        <v>39</v>
      </c>
      <c r="T5" s="43" t="s">
        <v>40</v>
      </c>
      <c r="U5" s="43" t="s">
        <v>41</v>
      </c>
      <c r="V5" s="43" t="s">
        <v>42</v>
      </c>
    </row>
    <row r="6" spans="1:24" ht="24" customHeight="1" thickBot="1">
      <c r="A6" s="46"/>
      <c r="B6" s="46"/>
      <c r="C6" s="46"/>
      <c r="D6" s="46"/>
      <c r="E6" s="44"/>
      <c r="F6" s="44"/>
      <c r="G6" s="42"/>
      <c r="H6" s="42"/>
      <c r="I6" s="42"/>
      <c r="J6" s="42"/>
      <c r="K6" s="42"/>
      <c r="L6" s="42"/>
      <c r="M6" s="42"/>
      <c r="N6" s="42"/>
      <c r="O6" s="42"/>
      <c r="P6" s="42"/>
      <c r="Q6" s="44"/>
      <c r="R6" s="44"/>
      <c r="S6" s="44"/>
      <c r="T6" s="44"/>
      <c r="U6" s="44"/>
      <c r="V6" s="44"/>
    </row>
    <row r="7" spans="1:24" ht="39.950000000000003" customHeight="1" thickBot="1">
      <c r="A7" s="36" t="s">
        <v>7</v>
      </c>
      <c r="B7" s="32">
        <f t="shared" ref="B7:N7" si="0">SUM(B8:B13)</f>
        <v>11703213</v>
      </c>
      <c r="C7" s="32">
        <f t="shared" si="0"/>
        <v>8459213</v>
      </c>
      <c r="D7" s="32">
        <f t="shared" si="0"/>
        <v>7809213</v>
      </c>
      <c r="E7" s="32">
        <f t="shared" si="0"/>
        <v>6743213</v>
      </c>
      <c r="F7" s="32">
        <f t="shared" si="0"/>
        <v>8678713</v>
      </c>
      <c r="G7" s="32">
        <f t="shared" si="0"/>
        <v>8678713</v>
      </c>
      <c r="H7" s="32">
        <f t="shared" si="0"/>
        <v>8678713</v>
      </c>
      <c r="I7" s="32">
        <f t="shared" si="0"/>
        <v>8678713</v>
      </c>
      <c r="J7" s="32">
        <f t="shared" si="0"/>
        <v>8678713</v>
      </c>
      <c r="K7" s="32">
        <f t="shared" si="0"/>
        <v>8678713</v>
      </c>
      <c r="L7" s="32">
        <f t="shared" si="0"/>
        <v>8678713</v>
      </c>
      <c r="M7" s="32">
        <f t="shared" si="0"/>
        <v>8678713</v>
      </c>
      <c r="N7" s="32">
        <f t="shared" si="0"/>
        <v>8678713</v>
      </c>
      <c r="O7" s="32">
        <f t="shared" ref="O7:P7" si="1">SUM(O8:O13)</f>
        <v>8678713</v>
      </c>
      <c r="P7" s="32">
        <f t="shared" si="1"/>
        <v>8678713</v>
      </c>
      <c r="Q7" s="32">
        <f t="shared" ref="Q7:V7" si="2">SUM(Q8:Q13)</f>
        <v>8678713</v>
      </c>
      <c r="R7" s="32">
        <f t="shared" si="2"/>
        <v>8678713</v>
      </c>
      <c r="S7" s="32">
        <f t="shared" si="2"/>
        <v>8678713</v>
      </c>
      <c r="T7" s="32">
        <f t="shared" si="2"/>
        <v>8678713</v>
      </c>
      <c r="U7" s="32">
        <f t="shared" si="2"/>
        <v>8678713</v>
      </c>
      <c r="V7" s="32">
        <f t="shared" si="2"/>
        <v>8678713</v>
      </c>
      <c r="X7" s="1"/>
    </row>
    <row r="8" spans="1:24" ht="39.950000000000003" customHeight="1">
      <c r="A8" s="33" t="s">
        <v>8</v>
      </c>
      <c r="B8" s="34">
        <v>2000000</v>
      </c>
      <c r="C8" s="34">
        <v>2500000</v>
      </c>
      <c r="D8" s="34">
        <v>2500000</v>
      </c>
      <c r="E8" s="37">
        <v>2500000</v>
      </c>
      <c r="F8" s="37">
        <f>16625000/7</f>
        <v>2375000</v>
      </c>
      <c r="G8" s="35">
        <f t="shared" ref="G8:L8" si="3">16625000/7</f>
        <v>2375000</v>
      </c>
      <c r="H8" s="35">
        <f t="shared" si="3"/>
        <v>2375000</v>
      </c>
      <c r="I8" s="35">
        <f t="shared" si="3"/>
        <v>2375000</v>
      </c>
      <c r="J8" s="35">
        <f t="shared" si="3"/>
        <v>2375000</v>
      </c>
      <c r="K8" s="35">
        <f t="shared" si="3"/>
        <v>2375000</v>
      </c>
      <c r="L8" s="35">
        <f t="shared" si="3"/>
        <v>2375000</v>
      </c>
      <c r="M8" s="35">
        <f>23750000/10</f>
        <v>2375000</v>
      </c>
      <c r="N8" s="35">
        <f>23750000/10</f>
        <v>2375000</v>
      </c>
      <c r="O8" s="35">
        <f>23750000/10</f>
        <v>2375000</v>
      </c>
      <c r="P8" s="35">
        <f>23750000/10</f>
        <v>2375000</v>
      </c>
      <c r="Q8" s="37">
        <f>23750000/10</f>
        <v>2375000</v>
      </c>
      <c r="R8" s="37">
        <f t="shared" ref="R8:V8" si="4">23750000/10</f>
        <v>2375000</v>
      </c>
      <c r="S8" s="37">
        <f t="shared" si="4"/>
        <v>2375000</v>
      </c>
      <c r="T8" s="37">
        <f t="shared" si="4"/>
        <v>2375000</v>
      </c>
      <c r="U8" s="37">
        <f t="shared" si="4"/>
        <v>2375000</v>
      </c>
      <c r="V8" s="37">
        <f t="shared" si="4"/>
        <v>2375000</v>
      </c>
    </row>
    <row r="9" spans="1:24" ht="39.950000000000003" customHeight="1">
      <c r="A9" s="24" t="s">
        <v>1</v>
      </c>
      <c r="B9" s="26">
        <v>1570000</v>
      </c>
      <c r="C9" s="26">
        <v>1293000</v>
      </c>
      <c r="D9" s="26">
        <v>1160000</v>
      </c>
      <c r="E9" s="38">
        <v>1064000</v>
      </c>
      <c r="F9" s="38">
        <f>8902250/7</f>
        <v>1271750</v>
      </c>
      <c r="G9" s="25">
        <f t="shared" ref="G9:L9" si="5">8902250/7</f>
        <v>1271750</v>
      </c>
      <c r="H9" s="25">
        <f t="shared" si="5"/>
        <v>1271750</v>
      </c>
      <c r="I9" s="25">
        <f t="shared" si="5"/>
        <v>1271750</v>
      </c>
      <c r="J9" s="25">
        <f t="shared" si="5"/>
        <v>1271750</v>
      </c>
      <c r="K9" s="25">
        <f t="shared" si="5"/>
        <v>1271750</v>
      </c>
      <c r="L9" s="25">
        <f t="shared" si="5"/>
        <v>1271750</v>
      </c>
      <c r="M9" s="25">
        <f>12717500/10</f>
        <v>1271750</v>
      </c>
      <c r="N9" s="25">
        <f>12717500/10</f>
        <v>1271750</v>
      </c>
      <c r="O9" s="25">
        <f>12717500/10</f>
        <v>1271750</v>
      </c>
      <c r="P9" s="25">
        <f>12717500/10</f>
        <v>1271750</v>
      </c>
      <c r="Q9" s="38">
        <f>12717500/10</f>
        <v>1271750</v>
      </c>
      <c r="R9" s="38">
        <f t="shared" ref="R9:V9" si="6">12717500/10</f>
        <v>1271750</v>
      </c>
      <c r="S9" s="38">
        <f t="shared" si="6"/>
        <v>1271750</v>
      </c>
      <c r="T9" s="38">
        <f t="shared" si="6"/>
        <v>1271750</v>
      </c>
      <c r="U9" s="38">
        <f t="shared" si="6"/>
        <v>1271750</v>
      </c>
      <c r="V9" s="38">
        <f t="shared" si="6"/>
        <v>1271750</v>
      </c>
    </row>
    <row r="10" spans="1:24" ht="39.950000000000003" customHeight="1">
      <c r="A10" s="24" t="s">
        <v>30</v>
      </c>
      <c r="B10" s="26">
        <v>2874000</v>
      </c>
      <c r="C10" s="26">
        <v>1825000</v>
      </c>
      <c r="D10" s="26">
        <v>2150000</v>
      </c>
      <c r="E10" s="40">
        <v>1320000</v>
      </c>
      <c r="F10" s="38">
        <f>14295750/7</f>
        <v>2042250</v>
      </c>
      <c r="G10" s="25">
        <f t="shared" ref="G10:L10" si="7">14295750/7</f>
        <v>2042250</v>
      </c>
      <c r="H10" s="25">
        <f t="shared" si="7"/>
        <v>2042250</v>
      </c>
      <c r="I10" s="25">
        <f t="shared" si="7"/>
        <v>2042250</v>
      </c>
      <c r="J10" s="25">
        <f t="shared" si="7"/>
        <v>2042250</v>
      </c>
      <c r="K10" s="25">
        <f t="shared" si="7"/>
        <v>2042250</v>
      </c>
      <c r="L10" s="25">
        <f t="shared" si="7"/>
        <v>2042250</v>
      </c>
      <c r="M10" s="25">
        <f>20422500/10</f>
        <v>2042250</v>
      </c>
      <c r="N10" s="25">
        <f>20422500/10</f>
        <v>2042250</v>
      </c>
      <c r="O10" s="25">
        <f>20422500/10</f>
        <v>2042250</v>
      </c>
      <c r="P10" s="25">
        <f>20422500/10</f>
        <v>2042250</v>
      </c>
      <c r="Q10" s="38">
        <f>20422500/10</f>
        <v>2042250</v>
      </c>
      <c r="R10" s="38">
        <f t="shared" ref="R10:V10" si="8">20422500/10</f>
        <v>2042250</v>
      </c>
      <c r="S10" s="38">
        <f t="shared" si="8"/>
        <v>2042250</v>
      </c>
      <c r="T10" s="38">
        <f t="shared" si="8"/>
        <v>2042250</v>
      </c>
      <c r="U10" s="38">
        <f t="shared" si="8"/>
        <v>2042250</v>
      </c>
      <c r="V10" s="38">
        <f t="shared" si="8"/>
        <v>2042250</v>
      </c>
    </row>
    <row r="11" spans="1:24" ht="39.950000000000003" customHeight="1">
      <c r="A11" s="24" t="s">
        <v>31</v>
      </c>
      <c r="B11" s="26">
        <v>3450000</v>
      </c>
      <c r="C11" s="26">
        <v>1032000</v>
      </c>
      <c r="D11" s="26">
        <v>190000</v>
      </c>
      <c r="E11" s="38">
        <v>50000</v>
      </c>
      <c r="F11" s="38">
        <f>8263500/7</f>
        <v>1180500</v>
      </c>
      <c r="G11" s="25">
        <f t="shared" ref="G11:L11" si="9">8263500/7</f>
        <v>1180500</v>
      </c>
      <c r="H11" s="25">
        <f t="shared" si="9"/>
        <v>1180500</v>
      </c>
      <c r="I11" s="25">
        <f t="shared" si="9"/>
        <v>1180500</v>
      </c>
      <c r="J11" s="25">
        <f t="shared" si="9"/>
        <v>1180500</v>
      </c>
      <c r="K11" s="25">
        <f t="shared" si="9"/>
        <v>1180500</v>
      </c>
      <c r="L11" s="25">
        <f t="shared" si="9"/>
        <v>1180500</v>
      </c>
      <c r="M11" s="25">
        <f>11805000/10</f>
        <v>1180500</v>
      </c>
      <c r="N11" s="25">
        <f>11805000/10</f>
        <v>1180500</v>
      </c>
      <c r="O11" s="25">
        <f>11805000/10</f>
        <v>1180500</v>
      </c>
      <c r="P11" s="25">
        <f>11805000/10</f>
        <v>1180500</v>
      </c>
      <c r="Q11" s="38">
        <f>11805000/10</f>
        <v>1180500</v>
      </c>
      <c r="R11" s="38">
        <f t="shared" ref="R11:V11" si="10">11805000/10</f>
        <v>1180500</v>
      </c>
      <c r="S11" s="38">
        <f t="shared" si="10"/>
        <v>1180500</v>
      </c>
      <c r="T11" s="38">
        <f t="shared" si="10"/>
        <v>1180500</v>
      </c>
      <c r="U11" s="38">
        <f t="shared" si="10"/>
        <v>1180500</v>
      </c>
      <c r="V11" s="38">
        <f t="shared" si="10"/>
        <v>1180500</v>
      </c>
    </row>
    <row r="12" spans="1:24" ht="39.950000000000003" customHeight="1">
      <c r="A12" s="24" t="s">
        <v>32</v>
      </c>
      <c r="B12" s="26">
        <v>670000</v>
      </c>
      <c r="C12" s="26">
        <v>670000</v>
      </c>
      <c r="D12" s="26">
        <v>670000</v>
      </c>
      <c r="E12" s="38">
        <v>670000</v>
      </c>
      <c r="F12" s="38">
        <f>4690000/7</f>
        <v>670000</v>
      </c>
      <c r="G12" s="25">
        <f t="shared" ref="G12:L12" si="11">4690000/7</f>
        <v>670000</v>
      </c>
      <c r="H12" s="25">
        <f t="shared" si="11"/>
        <v>670000</v>
      </c>
      <c r="I12" s="25">
        <f t="shared" si="11"/>
        <v>670000</v>
      </c>
      <c r="J12" s="25">
        <f t="shared" si="11"/>
        <v>670000</v>
      </c>
      <c r="K12" s="25">
        <f t="shared" si="11"/>
        <v>670000</v>
      </c>
      <c r="L12" s="25">
        <f t="shared" si="11"/>
        <v>670000</v>
      </c>
      <c r="M12" s="25">
        <f>6700000/10</f>
        <v>670000</v>
      </c>
      <c r="N12" s="25">
        <f>6700000/10</f>
        <v>670000</v>
      </c>
      <c r="O12" s="25">
        <f>6700000/10</f>
        <v>670000</v>
      </c>
      <c r="P12" s="25">
        <f>6700000/10</f>
        <v>670000</v>
      </c>
      <c r="Q12" s="38">
        <f>6700000/10</f>
        <v>670000</v>
      </c>
      <c r="R12" s="38">
        <f t="shared" ref="R12:V12" si="12">6700000/10</f>
        <v>670000</v>
      </c>
      <c r="S12" s="38">
        <f t="shared" si="12"/>
        <v>670000</v>
      </c>
      <c r="T12" s="38">
        <f t="shared" si="12"/>
        <v>670000</v>
      </c>
      <c r="U12" s="38">
        <f t="shared" si="12"/>
        <v>670000</v>
      </c>
      <c r="V12" s="38">
        <f t="shared" si="12"/>
        <v>670000</v>
      </c>
    </row>
    <row r="13" spans="1:24" ht="39.950000000000003" customHeight="1" thickBot="1">
      <c r="A13" s="28" t="s">
        <v>9</v>
      </c>
      <c r="B13" s="29">
        <v>1139213</v>
      </c>
      <c r="C13" s="29">
        <v>1139213</v>
      </c>
      <c r="D13" s="29">
        <v>1139213</v>
      </c>
      <c r="E13" s="39">
        <v>1139213</v>
      </c>
      <c r="F13" s="39">
        <f>7974491/7</f>
        <v>1139213</v>
      </c>
      <c r="G13" s="30">
        <f t="shared" ref="G13:L13" si="13">7974491/7</f>
        <v>1139213</v>
      </c>
      <c r="H13" s="30">
        <f t="shared" si="13"/>
        <v>1139213</v>
      </c>
      <c r="I13" s="30">
        <f t="shared" si="13"/>
        <v>1139213</v>
      </c>
      <c r="J13" s="30">
        <f t="shared" si="13"/>
        <v>1139213</v>
      </c>
      <c r="K13" s="30">
        <f t="shared" si="13"/>
        <v>1139213</v>
      </c>
      <c r="L13" s="30">
        <f t="shared" si="13"/>
        <v>1139213</v>
      </c>
      <c r="M13" s="30">
        <f>11392130/10</f>
        <v>1139213</v>
      </c>
      <c r="N13" s="30">
        <f>11392130/10</f>
        <v>1139213</v>
      </c>
      <c r="O13" s="30">
        <f>11392130/10</f>
        <v>1139213</v>
      </c>
      <c r="P13" s="30">
        <f>11392130/10</f>
        <v>1139213</v>
      </c>
      <c r="Q13" s="39">
        <f>11392130/10</f>
        <v>1139213</v>
      </c>
      <c r="R13" s="39">
        <f t="shared" ref="R13:V13" si="14">11392130/10</f>
        <v>1139213</v>
      </c>
      <c r="S13" s="39">
        <f t="shared" si="14"/>
        <v>1139213</v>
      </c>
      <c r="T13" s="39">
        <f t="shared" si="14"/>
        <v>1139213</v>
      </c>
      <c r="U13" s="39">
        <f t="shared" si="14"/>
        <v>1139213</v>
      </c>
      <c r="V13" s="39">
        <f t="shared" si="14"/>
        <v>1139213</v>
      </c>
    </row>
    <row r="14" spans="1:24" ht="39.950000000000003" customHeight="1" thickBot="1">
      <c r="A14" s="36" t="s">
        <v>10</v>
      </c>
      <c r="B14" s="32">
        <f t="shared" ref="B14:N14" si="15">SUM(B15:B17)</f>
        <v>2145000</v>
      </c>
      <c r="C14" s="32">
        <f t="shared" si="15"/>
        <v>1842500</v>
      </c>
      <c r="D14" s="32">
        <f t="shared" si="15"/>
        <v>3822500</v>
      </c>
      <c r="E14" s="32">
        <f t="shared" si="15"/>
        <v>2685000</v>
      </c>
      <c r="F14" s="32">
        <f t="shared" si="15"/>
        <v>2623750</v>
      </c>
      <c r="G14" s="32">
        <f t="shared" si="15"/>
        <v>2623750</v>
      </c>
      <c r="H14" s="32">
        <f t="shared" si="15"/>
        <v>2623750</v>
      </c>
      <c r="I14" s="32">
        <f t="shared" si="15"/>
        <v>2623750</v>
      </c>
      <c r="J14" s="32">
        <f t="shared" si="15"/>
        <v>2623750</v>
      </c>
      <c r="K14" s="32">
        <f t="shared" si="15"/>
        <v>2623750</v>
      </c>
      <c r="L14" s="32">
        <f t="shared" si="15"/>
        <v>2623750</v>
      </c>
      <c r="M14" s="32">
        <f t="shared" si="15"/>
        <v>2623750</v>
      </c>
      <c r="N14" s="32">
        <f t="shared" si="15"/>
        <v>2623750</v>
      </c>
      <c r="O14" s="32">
        <f t="shared" ref="O14:P14" si="16">SUM(O15:O17)</f>
        <v>2623750</v>
      </c>
      <c r="P14" s="32">
        <f t="shared" si="16"/>
        <v>2623750</v>
      </c>
      <c r="Q14" s="32">
        <f t="shared" ref="Q14:V14" si="17">SUM(Q15:Q17)</f>
        <v>2623750</v>
      </c>
      <c r="R14" s="32">
        <f t="shared" si="17"/>
        <v>2623750</v>
      </c>
      <c r="S14" s="32">
        <f t="shared" si="17"/>
        <v>2623750</v>
      </c>
      <c r="T14" s="32">
        <f t="shared" si="17"/>
        <v>2623750</v>
      </c>
      <c r="U14" s="32">
        <f t="shared" si="17"/>
        <v>2623750</v>
      </c>
      <c r="V14" s="32">
        <f t="shared" si="17"/>
        <v>2623750</v>
      </c>
    </row>
    <row r="15" spans="1:24" ht="39.950000000000003" customHeight="1">
      <c r="A15" s="33" t="s">
        <v>2</v>
      </c>
      <c r="B15" s="34">
        <v>800000</v>
      </c>
      <c r="C15" s="34">
        <v>1000000</v>
      </c>
      <c r="D15" s="34">
        <v>1000000</v>
      </c>
      <c r="E15" s="37">
        <v>1000000</v>
      </c>
      <c r="F15" s="37">
        <f>6650000/7</f>
        <v>950000</v>
      </c>
      <c r="G15" s="35">
        <f t="shared" ref="G15:L15" si="18">6650000/7</f>
        <v>950000</v>
      </c>
      <c r="H15" s="35">
        <f t="shared" si="18"/>
        <v>950000</v>
      </c>
      <c r="I15" s="35">
        <f t="shared" si="18"/>
        <v>950000</v>
      </c>
      <c r="J15" s="35">
        <f t="shared" si="18"/>
        <v>950000</v>
      </c>
      <c r="K15" s="35">
        <f t="shared" si="18"/>
        <v>950000</v>
      </c>
      <c r="L15" s="35">
        <f t="shared" si="18"/>
        <v>950000</v>
      </c>
      <c r="M15" s="30">
        <f>9500000/10</f>
        <v>950000</v>
      </c>
      <c r="N15" s="30">
        <f>9500000/10</f>
        <v>950000</v>
      </c>
      <c r="O15" s="30">
        <f>9500000/10</f>
        <v>950000</v>
      </c>
      <c r="P15" s="30">
        <f>9500000/10</f>
        <v>950000</v>
      </c>
      <c r="Q15" s="39">
        <f>9500000/10</f>
        <v>950000</v>
      </c>
      <c r="R15" s="39">
        <f t="shared" ref="R15:V15" si="19">9500000/10</f>
        <v>950000</v>
      </c>
      <c r="S15" s="39">
        <f t="shared" si="19"/>
        <v>950000</v>
      </c>
      <c r="T15" s="39">
        <f t="shared" si="19"/>
        <v>950000</v>
      </c>
      <c r="U15" s="39">
        <f t="shared" si="19"/>
        <v>950000</v>
      </c>
      <c r="V15" s="39">
        <f t="shared" si="19"/>
        <v>950000</v>
      </c>
    </row>
    <row r="16" spans="1:24" ht="39.950000000000003" customHeight="1">
      <c r="A16" s="24" t="s">
        <v>11</v>
      </c>
      <c r="B16" s="26">
        <v>150000</v>
      </c>
      <c r="C16" s="26">
        <v>150000</v>
      </c>
      <c r="D16" s="26">
        <v>150000</v>
      </c>
      <c r="E16" s="38">
        <v>150000</v>
      </c>
      <c r="F16" s="38">
        <f>1050000/7</f>
        <v>150000</v>
      </c>
      <c r="G16" s="25">
        <f t="shared" ref="G16:L16" si="20">1050000/7</f>
        <v>150000</v>
      </c>
      <c r="H16" s="25">
        <f t="shared" si="20"/>
        <v>150000</v>
      </c>
      <c r="I16" s="25">
        <f t="shared" si="20"/>
        <v>150000</v>
      </c>
      <c r="J16" s="25">
        <f t="shared" si="20"/>
        <v>150000</v>
      </c>
      <c r="K16" s="25">
        <f t="shared" si="20"/>
        <v>150000</v>
      </c>
      <c r="L16" s="25">
        <f t="shared" si="20"/>
        <v>150000</v>
      </c>
      <c r="M16" s="30">
        <f>1500000/10</f>
        <v>150000</v>
      </c>
      <c r="N16" s="30">
        <f>1500000/10</f>
        <v>150000</v>
      </c>
      <c r="O16" s="30">
        <f>1500000/10</f>
        <v>150000</v>
      </c>
      <c r="P16" s="30">
        <f>1500000/10</f>
        <v>150000</v>
      </c>
      <c r="Q16" s="39">
        <f>1500000/10</f>
        <v>150000</v>
      </c>
      <c r="R16" s="39">
        <f t="shared" ref="R16:V16" si="21">1500000/10</f>
        <v>150000</v>
      </c>
      <c r="S16" s="39">
        <f t="shared" si="21"/>
        <v>150000</v>
      </c>
      <c r="T16" s="39">
        <f t="shared" si="21"/>
        <v>150000</v>
      </c>
      <c r="U16" s="39">
        <f t="shared" si="21"/>
        <v>150000</v>
      </c>
      <c r="V16" s="39">
        <f t="shared" si="21"/>
        <v>150000</v>
      </c>
    </row>
    <row r="17" spans="1:26" ht="39.950000000000003" customHeight="1" thickBot="1">
      <c r="A17" s="28" t="s">
        <v>12</v>
      </c>
      <c r="B17" s="29">
        <v>1195000</v>
      </c>
      <c r="C17" s="29">
        <v>692500</v>
      </c>
      <c r="D17" s="29">
        <v>2672500</v>
      </c>
      <c r="E17" s="39">
        <v>1535000</v>
      </c>
      <c r="F17" s="39">
        <f>10666250/7</f>
        <v>1523750</v>
      </c>
      <c r="G17" s="30">
        <f t="shared" ref="G17:L17" si="22">10666250/7</f>
        <v>1523750</v>
      </c>
      <c r="H17" s="30">
        <f t="shared" si="22"/>
        <v>1523750</v>
      </c>
      <c r="I17" s="30">
        <f t="shared" si="22"/>
        <v>1523750</v>
      </c>
      <c r="J17" s="30">
        <f t="shared" si="22"/>
        <v>1523750</v>
      </c>
      <c r="K17" s="30">
        <f t="shared" si="22"/>
        <v>1523750</v>
      </c>
      <c r="L17" s="30">
        <f t="shared" si="22"/>
        <v>1523750</v>
      </c>
      <c r="M17" s="30">
        <f>15237500/10</f>
        <v>1523750</v>
      </c>
      <c r="N17" s="30">
        <f>15237500/10</f>
        <v>1523750</v>
      </c>
      <c r="O17" s="30">
        <f>15237500/10</f>
        <v>1523750</v>
      </c>
      <c r="P17" s="30">
        <f>15237500/10</f>
        <v>1523750</v>
      </c>
      <c r="Q17" s="39">
        <f>15237500/10</f>
        <v>1523750</v>
      </c>
      <c r="R17" s="39">
        <f t="shared" ref="R17:V17" si="23">15237500/10</f>
        <v>1523750</v>
      </c>
      <c r="S17" s="39">
        <f t="shared" si="23"/>
        <v>1523750</v>
      </c>
      <c r="T17" s="39">
        <f t="shared" si="23"/>
        <v>1523750</v>
      </c>
      <c r="U17" s="39">
        <f t="shared" si="23"/>
        <v>1523750</v>
      </c>
      <c r="V17" s="39">
        <f t="shared" si="23"/>
        <v>1523750</v>
      </c>
    </row>
    <row r="18" spans="1:26" ht="39.950000000000003" customHeight="1" thickBot="1">
      <c r="A18" s="36" t="s">
        <v>13</v>
      </c>
      <c r="B18" s="32">
        <f>SUM(B19:B20)</f>
        <v>8153000</v>
      </c>
      <c r="C18" s="32">
        <f t="shared" ref="C18:N18" si="24">SUM(C19:C20)</f>
        <v>8940050</v>
      </c>
      <c r="D18" s="32">
        <f t="shared" si="24"/>
        <v>4895200</v>
      </c>
      <c r="E18" s="32">
        <f t="shared" si="24"/>
        <v>3400000</v>
      </c>
      <c r="F18" s="32">
        <f t="shared" si="24"/>
        <v>6347062.5714285718</v>
      </c>
      <c r="G18" s="32">
        <f t="shared" si="24"/>
        <v>6347062.5714285718</v>
      </c>
      <c r="H18" s="32">
        <f t="shared" si="24"/>
        <v>6347062.5714285718</v>
      </c>
      <c r="I18" s="32">
        <f t="shared" si="24"/>
        <v>6347062.5714285718</v>
      </c>
      <c r="J18" s="32">
        <f t="shared" si="24"/>
        <v>6347062.5714285718</v>
      </c>
      <c r="K18" s="32">
        <f t="shared" si="24"/>
        <v>6347062.5714285718</v>
      </c>
      <c r="L18" s="32">
        <f t="shared" si="24"/>
        <v>6347062.5714285718</v>
      </c>
      <c r="M18" s="32">
        <f t="shared" si="24"/>
        <v>6347062.5</v>
      </c>
      <c r="N18" s="32">
        <f t="shared" si="24"/>
        <v>6347062.5</v>
      </c>
      <c r="O18" s="32">
        <f t="shared" ref="O18:P18" si="25">SUM(O19:O20)</f>
        <v>6347062.5</v>
      </c>
      <c r="P18" s="32">
        <f t="shared" si="25"/>
        <v>6347062.5</v>
      </c>
      <c r="Q18" s="32">
        <f t="shared" ref="Q18:V18" si="26">SUM(Q19:Q20)</f>
        <v>6347062.5</v>
      </c>
      <c r="R18" s="32">
        <f t="shared" si="26"/>
        <v>6347062.5</v>
      </c>
      <c r="S18" s="32">
        <f t="shared" si="26"/>
        <v>6347062.5</v>
      </c>
      <c r="T18" s="32">
        <f t="shared" si="26"/>
        <v>6347062.5</v>
      </c>
      <c r="U18" s="32">
        <f t="shared" si="26"/>
        <v>6347062.5</v>
      </c>
      <c r="V18" s="32">
        <f t="shared" si="26"/>
        <v>6347062.5</v>
      </c>
    </row>
    <row r="19" spans="1:26" ht="39.950000000000003" customHeight="1">
      <c r="A19" s="33" t="s">
        <v>0</v>
      </c>
      <c r="B19" s="34">
        <v>800000</v>
      </c>
      <c r="C19" s="34">
        <v>1000000</v>
      </c>
      <c r="D19" s="34">
        <v>1000000</v>
      </c>
      <c r="E19" s="37">
        <v>1000000</v>
      </c>
      <c r="F19" s="37">
        <f>6650000/7</f>
        <v>950000</v>
      </c>
      <c r="G19" s="35">
        <f t="shared" ref="G19:L19" si="27">6650000/7</f>
        <v>950000</v>
      </c>
      <c r="H19" s="35">
        <f t="shared" si="27"/>
        <v>950000</v>
      </c>
      <c r="I19" s="35">
        <f t="shared" si="27"/>
        <v>950000</v>
      </c>
      <c r="J19" s="35">
        <f t="shared" si="27"/>
        <v>950000</v>
      </c>
      <c r="K19" s="35">
        <f t="shared" si="27"/>
        <v>950000</v>
      </c>
      <c r="L19" s="35">
        <f t="shared" si="27"/>
        <v>950000</v>
      </c>
      <c r="M19" s="30">
        <f>9500000/10</f>
        <v>950000</v>
      </c>
      <c r="N19" s="30">
        <f>9500000/10</f>
        <v>950000</v>
      </c>
      <c r="O19" s="30">
        <f>9500000/10</f>
        <v>950000</v>
      </c>
      <c r="P19" s="30">
        <f>9500000/10</f>
        <v>950000</v>
      </c>
      <c r="Q19" s="39">
        <f>9500000/10</f>
        <v>950000</v>
      </c>
      <c r="R19" s="39">
        <f t="shared" ref="R19:V19" si="28">9500000/10</f>
        <v>950000</v>
      </c>
      <c r="S19" s="39">
        <f t="shared" si="28"/>
        <v>950000</v>
      </c>
      <c r="T19" s="39">
        <f t="shared" si="28"/>
        <v>950000</v>
      </c>
      <c r="U19" s="39">
        <f t="shared" si="28"/>
        <v>950000</v>
      </c>
      <c r="V19" s="39">
        <f t="shared" si="28"/>
        <v>950000</v>
      </c>
    </row>
    <row r="20" spans="1:26" ht="39.950000000000003" customHeight="1" thickBot="1">
      <c r="A20" s="28" t="s">
        <v>14</v>
      </c>
      <c r="B20" s="34">
        <v>7353000</v>
      </c>
      <c r="C20" s="29">
        <v>7940050</v>
      </c>
      <c r="D20" s="29">
        <v>3895200</v>
      </c>
      <c r="E20" s="39">
        <v>2400000</v>
      </c>
      <c r="F20" s="39">
        <f>37779438/7</f>
        <v>5397062.5714285718</v>
      </c>
      <c r="G20" s="30">
        <f t="shared" ref="G20:L20" si="29">37779438/7</f>
        <v>5397062.5714285718</v>
      </c>
      <c r="H20" s="30">
        <f t="shared" si="29"/>
        <v>5397062.5714285718</v>
      </c>
      <c r="I20" s="30">
        <f t="shared" si="29"/>
        <v>5397062.5714285718</v>
      </c>
      <c r="J20" s="30">
        <f t="shared" si="29"/>
        <v>5397062.5714285718</v>
      </c>
      <c r="K20" s="30">
        <f t="shared" si="29"/>
        <v>5397062.5714285718</v>
      </c>
      <c r="L20" s="30">
        <f t="shared" si="29"/>
        <v>5397062.5714285718</v>
      </c>
      <c r="M20" s="30">
        <f>53970625/10</f>
        <v>5397062.5</v>
      </c>
      <c r="N20" s="30">
        <f>53970625/10</f>
        <v>5397062.5</v>
      </c>
      <c r="O20" s="30">
        <f>53970625/10</f>
        <v>5397062.5</v>
      </c>
      <c r="P20" s="30">
        <f>53970625/10</f>
        <v>5397062.5</v>
      </c>
      <c r="Q20" s="39">
        <f>53970625/10</f>
        <v>5397062.5</v>
      </c>
      <c r="R20" s="39">
        <f t="shared" ref="R20:V20" si="30">53970625/10</f>
        <v>5397062.5</v>
      </c>
      <c r="S20" s="39">
        <f t="shared" si="30"/>
        <v>5397062.5</v>
      </c>
      <c r="T20" s="39">
        <f t="shared" si="30"/>
        <v>5397062.5</v>
      </c>
      <c r="U20" s="39">
        <f t="shared" si="30"/>
        <v>5397062.5</v>
      </c>
      <c r="V20" s="39">
        <f t="shared" si="30"/>
        <v>5397062.5</v>
      </c>
    </row>
    <row r="21" spans="1:26" ht="39.950000000000003" customHeight="1" thickBot="1">
      <c r="A21" s="31" t="s">
        <v>33</v>
      </c>
      <c r="B21" s="32">
        <v>300000</v>
      </c>
      <c r="C21" s="32">
        <v>300000</v>
      </c>
      <c r="D21" s="32">
        <v>300000</v>
      </c>
      <c r="E21" s="32">
        <v>300000</v>
      </c>
      <c r="F21" s="32">
        <f>2100000/7</f>
        <v>300000</v>
      </c>
      <c r="G21" s="32">
        <f t="shared" ref="G21:L21" si="31">2100000/7</f>
        <v>300000</v>
      </c>
      <c r="H21" s="32">
        <f t="shared" si="31"/>
        <v>300000</v>
      </c>
      <c r="I21" s="32">
        <f t="shared" si="31"/>
        <v>300000</v>
      </c>
      <c r="J21" s="32">
        <f t="shared" si="31"/>
        <v>300000</v>
      </c>
      <c r="K21" s="32">
        <f t="shared" si="31"/>
        <v>300000</v>
      </c>
      <c r="L21" s="32">
        <f t="shared" si="31"/>
        <v>300000</v>
      </c>
      <c r="M21" s="32">
        <f>3000000/10</f>
        <v>300000</v>
      </c>
      <c r="N21" s="32">
        <f>3000000/10</f>
        <v>300000</v>
      </c>
      <c r="O21" s="32">
        <f>3000000/10</f>
        <v>300000</v>
      </c>
      <c r="P21" s="32">
        <f>3000000/10</f>
        <v>300000</v>
      </c>
      <c r="Q21" s="32">
        <f>3000000/10</f>
        <v>300000</v>
      </c>
      <c r="R21" s="32">
        <f t="shared" ref="R21:V21" si="32">3000000/10</f>
        <v>300000</v>
      </c>
      <c r="S21" s="32">
        <f t="shared" si="32"/>
        <v>300000</v>
      </c>
      <c r="T21" s="32">
        <f t="shared" si="32"/>
        <v>300000</v>
      </c>
      <c r="U21" s="32">
        <f t="shared" si="32"/>
        <v>300000</v>
      </c>
      <c r="V21" s="32">
        <f t="shared" si="32"/>
        <v>300000</v>
      </c>
    </row>
    <row r="22" spans="1:26" ht="39.950000000000003" customHeight="1" thickBot="1">
      <c r="A22" s="27" t="s">
        <v>15</v>
      </c>
      <c r="B22" s="2">
        <v>1236677</v>
      </c>
      <c r="C22" s="2">
        <v>1236677</v>
      </c>
      <c r="D22" s="2">
        <v>1236677</v>
      </c>
      <c r="E22" s="2">
        <v>1236677</v>
      </c>
      <c r="F22" s="2">
        <v>1236677</v>
      </c>
      <c r="G22" s="2">
        <v>1236677</v>
      </c>
      <c r="H22" s="2">
        <v>1236677</v>
      </c>
      <c r="I22" s="2">
        <v>1236677</v>
      </c>
      <c r="J22" s="2">
        <v>1236677</v>
      </c>
      <c r="K22" s="2">
        <v>1236677</v>
      </c>
      <c r="L22" s="2">
        <v>1236677</v>
      </c>
      <c r="M22" s="2">
        <v>1236677</v>
      </c>
      <c r="N22" s="2">
        <v>1236677</v>
      </c>
      <c r="O22" s="2">
        <v>1236677</v>
      </c>
      <c r="P22" s="2">
        <v>1236677</v>
      </c>
      <c r="Q22" s="2">
        <v>1236677</v>
      </c>
      <c r="R22" s="2">
        <v>1236677</v>
      </c>
      <c r="S22" s="2">
        <v>1236677</v>
      </c>
      <c r="T22" s="2">
        <v>1236677</v>
      </c>
      <c r="U22" s="2">
        <v>1236677</v>
      </c>
      <c r="V22" s="2">
        <v>1236677</v>
      </c>
    </row>
    <row r="23" spans="1:26" ht="42.75" customHeight="1" thickTop="1" thickBot="1">
      <c r="A23" s="3" t="s">
        <v>16</v>
      </c>
      <c r="B23" s="4">
        <f t="shared" ref="B23:N23" si="33">B7+B14+B18+B21+B22</f>
        <v>23537890</v>
      </c>
      <c r="C23" s="4">
        <f t="shared" si="33"/>
        <v>20778440</v>
      </c>
      <c r="D23" s="4">
        <f t="shared" si="33"/>
        <v>18063590</v>
      </c>
      <c r="E23" s="15">
        <f t="shared" si="33"/>
        <v>14364890</v>
      </c>
      <c r="F23" s="15">
        <f t="shared" si="33"/>
        <v>19186202.571428571</v>
      </c>
      <c r="G23" s="15">
        <f t="shared" si="33"/>
        <v>19186202.571428571</v>
      </c>
      <c r="H23" s="15">
        <f t="shared" si="33"/>
        <v>19186202.571428571</v>
      </c>
      <c r="I23" s="15">
        <f t="shared" si="33"/>
        <v>19186202.571428571</v>
      </c>
      <c r="J23" s="15">
        <f t="shared" si="33"/>
        <v>19186202.571428571</v>
      </c>
      <c r="K23" s="15">
        <f t="shared" si="33"/>
        <v>19186202.571428571</v>
      </c>
      <c r="L23" s="15">
        <f t="shared" si="33"/>
        <v>19186202.571428571</v>
      </c>
      <c r="M23" s="15">
        <f t="shared" si="33"/>
        <v>19186202.5</v>
      </c>
      <c r="N23" s="15">
        <f t="shared" si="33"/>
        <v>19186202.5</v>
      </c>
      <c r="O23" s="15">
        <f t="shared" ref="O23:P23" si="34">O7+O14+O18+O21+O22</f>
        <v>19186202.5</v>
      </c>
      <c r="P23" s="15">
        <f t="shared" si="34"/>
        <v>19186202.5</v>
      </c>
      <c r="Q23" s="15">
        <f t="shared" ref="Q23:V23" si="35">Q7+Q14+Q18+Q21+Q22</f>
        <v>19186202.5</v>
      </c>
      <c r="R23" s="15">
        <f t="shared" si="35"/>
        <v>19186202.5</v>
      </c>
      <c r="S23" s="15">
        <f t="shared" si="35"/>
        <v>19186202.5</v>
      </c>
      <c r="T23" s="15">
        <f t="shared" si="35"/>
        <v>19186202.5</v>
      </c>
      <c r="U23" s="15">
        <f t="shared" si="35"/>
        <v>19186202.5</v>
      </c>
      <c r="V23" s="15">
        <f t="shared" si="35"/>
        <v>19186202.5</v>
      </c>
    </row>
    <row r="24" spans="1:26" ht="15.75" thickTop="1"/>
    <row r="25" spans="1:26" ht="15.75" thickBot="1">
      <c r="B25" s="6">
        <v>2025</v>
      </c>
      <c r="C25" s="6">
        <f>B25+1</f>
        <v>2026</v>
      </c>
      <c r="D25" s="6">
        <f t="shared" ref="D25:K25" si="36">C25+1</f>
        <v>2027</v>
      </c>
      <c r="E25" s="6">
        <f t="shared" si="36"/>
        <v>2028</v>
      </c>
      <c r="F25" s="6">
        <f t="shared" si="36"/>
        <v>2029</v>
      </c>
      <c r="G25" s="6">
        <f t="shared" si="36"/>
        <v>2030</v>
      </c>
      <c r="H25" s="6">
        <f t="shared" si="36"/>
        <v>2031</v>
      </c>
      <c r="I25" s="6">
        <f t="shared" si="36"/>
        <v>2032</v>
      </c>
      <c r="J25" s="6">
        <f t="shared" si="36"/>
        <v>2033</v>
      </c>
      <c r="K25" s="6">
        <f t="shared" si="36"/>
        <v>2034</v>
      </c>
      <c r="L25" s="11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50.1" customHeight="1" thickBot="1">
      <c r="A26" s="5" t="s">
        <v>29</v>
      </c>
      <c r="B26" s="16">
        <f t="shared" ref="B26:I26" si="37">G23</f>
        <v>19186202.571428571</v>
      </c>
      <c r="C26" s="16">
        <f t="shared" si="37"/>
        <v>19186202.571428571</v>
      </c>
      <c r="D26" s="16">
        <f t="shared" si="37"/>
        <v>19186202.571428571</v>
      </c>
      <c r="E26" s="16">
        <f t="shared" si="37"/>
        <v>19186202.571428571</v>
      </c>
      <c r="F26" s="16">
        <f t="shared" si="37"/>
        <v>19186202.571428571</v>
      </c>
      <c r="G26" s="16">
        <f t="shared" si="37"/>
        <v>19186202.571428571</v>
      </c>
      <c r="H26" s="16">
        <f t="shared" si="37"/>
        <v>19186202.5</v>
      </c>
      <c r="I26" s="16">
        <f t="shared" si="37"/>
        <v>19186202.5</v>
      </c>
      <c r="J26" s="16">
        <f>O23</f>
        <v>19186202.5</v>
      </c>
      <c r="K26" s="16">
        <f>P23</f>
        <v>19186202.5</v>
      </c>
      <c r="L26" s="14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s="17" customFormat="1" ht="50.1" customHeight="1" thickBot="1">
      <c r="A27" s="20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spans="1:26" ht="50.1" customHeight="1" thickBot="1">
      <c r="A28" s="22" t="s">
        <v>34</v>
      </c>
      <c r="B28" s="21">
        <v>0.1</v>
      </c>
      <c r="C28" s="23">
        <f xml:space="preserve"> B26 + NPV(B28,C26:K26)</f>
        <v>129679999.98357682</v>
      </c>
    </row>
  </sheetData>
  <mergeCells count="22">
    <mergeCell ref="V5:V6"/>
    <mergeCell ref="P5:P6"/>
    <mergeCell ref="Q5:Q6"/>
    <mergeCell ref="S5:S6"/>
    <mergeCell ref="T5:T6"/>
    <mergeCell ref="U5:U6"/>
    <mergeCell ref="R5:R6"/>
    <mergeCell ref="A5:A6"/>
    <mergeCell ref="B5:B6"/>
    <mergeCell ref="C5:C6"/>
    <mergeCell ref="D5:D6"/>
    <mergeCell ref="F5:F6"/>
    <mergeCell ref="E5:E6"/>
    <mergeCell ref="L5:L6"/>
    <mergeCell ref="M5:M6"/>
    <mergeCell ref="J5:J6"/>
    <mergeCell ref="K5:K6"/>
    <mergeCell ref="O5:O6"/>
    <mergeCell ref="G5:G6"/>
    <mergeCell ref="H5:H6"/>
    <mergeCell ref="I5:I6"/>
    <mergeCell ref="N5:N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Foglio1 - ALL5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Benedetta Casadei</cp:lastModifiedBy>
  <cp:lastPrinted>2020-04-21T13:14:30Z</cp:lastPrinted>
  <dcterms:created xsi:type="dcterms:W3CDTF">2015-05-19T15:00:56Z</dcterms:created>
  <dcterms:modified xsi:type="dcterms:W3CDTF">2022-01-18T10:12:51Z</dcterms:modified>
</cp:coreProperties>
</file>